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460" yWindow="240" windowWidth="19320" windowHeight="9405" activeTab="3"/>
  </bookViews>
  <sheets>
    <sheet name="Tillaga" sheetId="1" r:id="rId1"/>
    <sheet name="Skipulag" sheetId="2" r:id="rId2"/>
    <sheet name="Skýrslur" sheetId="3" r:id="rId3"/>
    <sheet name="Lokaúrslit" sheetId="4" r:id="rId4"/>
  </sheets>
  <calcPr calcId="125725"/>
</workbook>
</file>

<file path=xl/calcChain.xml><?xml version="1.0" encoding="utf-8"?>
<calcChain xmlns="http://schemas.openxmlformats.org/spreadsheetml/2006/main">
  <c r="B44" i="4"/>
  <c r="C44"/>
  <c r="D44"/>
  <c r="E44"/>
  <c r="F44"/>
  <c r="G44"/>
  <c r="H44"/>
  <c r="I44"/>
  <c r="J44"/>
  <c r="K44"/>
  <c r="B45"/>
  <c r="C45"/>
  <c r="D45"/>
  <c r="E45"/>
  <c r="F45"/>
  <c r="G45"/>
  <c r="H45"/>
  <c r="I45"/>
  <c r="J45"/>
  <c r="K45"/>
  <c r="K43"/>
  <c r="J43"/>
  <c r="I43"/>
  <c r="H43"/>
  <c r="G43"/>
  <c r="F43"/>
  <c r="E43"/>
  <c r="D43"/>
  <c r="C43"/>
  <c r="B43"/>
  <c r="B41"/>
  <c r="C41"/>
  <c r="D41"/>
  <c r="E41"/>
  <c r="F41"/>
  <c r="G41"/>
  <c r="H41"/>
  <c r="I41"/>
  <c r="B42"/>
  <c r="C42"/>
  <c r="D42"/>
  <c r="E42"/>
  <c r="F42"/>
  <c r="G42"/>
  <c r="H42"/>
  <c r="I42"/>
  <c r="I40"/>
  <c r="H40"/>
  <c r="G40"/>
  <c r="F40"/>
  <c r="E40"/>
  <c r="D40"/>
  <c r="C40"/>
  <c r="B40"/>
  <c r="G39"/>
  <c r="F39"/>
  <c r="G38"/>
  <c r="F38"/>
  <c r="G37"/>
  <c r="F37"/>
  <c r="E39"/>
  <c r="D39"/>
  <c r="E38"/>
  <c r="D38"/>
  <c r="E37"/>
  <c r="D37"/>
  <c r="E36"/>
  <c r="D36"/>
  <c r="E35"/>
  <c r="D35"/>
  <c r="E34"/>
  <c r="D34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J6"/>
  <c r="J7"/>
  <c r="K6"/>
  <c r="J4"/>
  <c r="J3"/>
  <c r="K3" s="1"/>
  <c r="J2"/>
  <c r="U4"/>
  <c r="U3"/>
  <c r="V3" s="1"/>
  <c r="U2"/>
  <c r="R10"/>
  <c r="Q10"/>
  <c r="P10"/>
  <c r="O10"/>
  <c r="R9"/>
  <c r="Q9"/>
  <c r="P9"/>
  <c r="U10" s="1"/>
  <c r="O9"/>
  <c r="U9" s="1"/>
  <c r="R8"/>
  <c r="Q8"/>
  <c r="P8"/>
  <c r="O8"/>
  <c r="U8" s="1"/>
  <c r="P7"/>
  <c r="O7"/>
  <c r="P6"/>
  <c r="U7" s="1"/>
  <c r="O6"/>
  <c r="U6" s="1"/>
  <c r="V6" s="1"/>
  <c r="P5"/>
  <c r="O5"/>
  <c r="U5" s="1"/>
  <c r="D12"/>
  <c r="E12"/>
  <c r="F12"/>
  <c r="G12"/>
  <c r="D13"/>
  <c r="E13"/>
  <c r="F13"/>
  <c r="G13"/>
  <c r="D9"/>
  <c r="E9"/>
  <c r="D10"/>
  <c r="E10"/>
  <c r="G11"/>
  <c r="E11"/>
  <c r="F11"/>
  <c r="D11"/>
  <c r="E8"/>
  <c r="D8"/>
  <c r="C12"/>
  <c r="C13"/>
  <c r="C9"/>
  <c r="C10"/>
  <c r="C6"/>
  <c r="C7"/>
  <c r="C11"/>
  <c r="C8"/>
  <c r="C5"/>
  <c r="B12"/>
  <c r="B13"/>
  <c r="B9"/>
  <c r="B10"/>
  <c r="B7"/>
  <c r="B8"/>
  <c r="J8" s="1"/>
  <c r="B11"/>
  <c r="J11" s="1"/>
  <c r="B6"/>
  <c r="B5"/>
  <c r="J5" s="1"/>
  <c r="N45"/>
  <c r="N44"/>
  <c r="N43"/>
  <c r="P43" s="1"/>
  <c r="N40"/>
  <c r="P40" s="1"/>
  <c r="N37"/>
  <c r="N34"/>
  <c r="N31"/>
  <c r="N42"/>
  <c r="N41"/>
  <c r="N39"/>
  <c r="N38"/>
  <c r="P38" s="1"/>
  <c r="N36"/>
  <c r="N35"/>
  <c r="P35" s="1"/>
  <c r="N33"/>
  <c r="N32"/>
  <c r="P32" s="1"/>
  <c r="N30"/>
  <c r="P30" s="1"/>
  <c r="N29"/>
  <c r="P29" s="1"/>
  <c r="N28"/>
  <c r="P28" s="1"/>
  <c r="P31"/>
  <c r="P33"/>
  <c r="P34"/>
  <c r="P36"/>
  <c r="P37"/>
  <c r="P39"/>
  <c r="P41"/>
  <c r="P42"/>
  <c r="P44"/>
  <c r="P45"/>
  <c r="L27"/>
  <c r="J27"/>
  <c r="H27"/>
  <c r="F27"/>
  <c r="D27"/>
  <c r="B27"/>
  <c r="S1"/>
  <c r="Q1"/>
  <c r="O1"/>
  <c r="H1"/>
  <c r="F1"/>
  <c r="D1"/>
  <c r="B1"/>
  <c r="J10" l="1"/>
  <c r="J13"/>
  <c r="V9"/>
  <c r="Q44"/>
  <c r="Q41"/>
  <c r="Q29"/>
  <c r="J9"/>
  <c r="K9" s="1"/>
  <c r="J12"/>
  <c r="Q32"/>
  <c r="Q35"/>
  <c r="Q38"/>
  <c r="K12" l="1"/>
</calcChain>
</file>

<file path=xl/comments1.xml><?xml version="1.0" encoding="utf-8"?>
<comments xmlns="http://schemas.openxmlformats.org/spreadsheetml/2006/main">
  <authors>
    <author>Gunnhildur Hinriksdottir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V3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V6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V9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N29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Skoruð stig</t>
        </r>
      </text>
    </comment>
    <comment ref="Q29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stigahlutfall
</t>
        </r>
      </text>
    </comment>
    <comment ref="N30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Fengu þessi stig á sig
</t>
        </r>
      </text>
    </comment>
    <comment ref="N32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Skoruð stig</t>
        </r>
      </text>
    </comment>
    <comment ref="N33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Fengu þessi stig á sig
</t>
        </r>
      </text>
    </comment>
    <comment ref="N35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Skoruð stig</t>
        </r>
      </text>
    </comment>
    <comment ref="N36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Fengu þessi stig á sig
</t>
        </r>
      </text>
    </comment>
    <comment ref="N38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Skoruð stig</t>
        </r>
      </text>
    </comment>
    <comment ref="N39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Fengu þessi stig á sig
</t>
        </r>
      </text>
    </comment>
    <comment ref="N41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Skoruð stig</t>
        </r>
      </text>
    </comment>
    <comment ref="N42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Fengu þessi stig á sig
</t>
        </r>
      </text>
    </comment>
    <comment ref="N44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Skoruð stig</t>
        </r>
      </text>
    </comment>
    <comment ref="N45" authorId="0">
      <text>
        <r>
          <rPr>
            <b/>
            <sz val="8"/>
            <color indexed="81"/>
            <rFont val="Tahoma"/>
            <family val="2"/>
          </rPr>
          <t>Gunnhildur Hinriksdottir:</t>
        </r>
        <r>
          <rPr>
            <sz val="8"/>
            <color indexed="81"/>
            <rFont val="Tahoma"/>
            <family val="2"/>
          </rPr>
          <t xml:space="preserve">
Fengu þessi stig á sig
</t>
        </r>
      </text>
    </comment>
  </commentList>
</comments>
</file>

<file path=xl/sharedStrings.xml><?xml version="1.0" encoding="utf-8"?>
<sst xmlns="http://schemas.openxmlformats.org/spreadsheetml/2006/main" count="428" uniqueCount="141">
  <si>
    <t>Völlur 1</t>
  </si>
  <si>
    <t>Völlur 2</t>
  </si>
  <si>
    <t>Stig</t>
  </si>
  <si>
    <t>Garpur</t>
  </si>
  <si>
    <t>Hamar 1</t>
  </si>
  <si>
    <t>Dímon</t>
  </si>
  <si>
    <t>UMFL</t>
  </si>
  <si>
    <t>Hamar</t>
  </si>
  <si>
    <t>Hrunamenn</t>
  </si>
  <si>
    <t>Laugdælir 1</t>
  </si>
  <si>
    <t>Laugdælir 2</t>
  </si>
  <si>
    <t>Samhyggð</t>
  </si>
  <si>
    <t>Selfoss</t>
  </si>
  <si>
    <t>Völlur 3</t>
  </si>
  <si>
    <t>Völlur 4</t>
  </si>
  <si>
    <t>Laugd 1</t>
  </si>
  <si>
    <t>Laugd 2</t>
  </si>
  <si>
    <t>Samhygð</t>
  </si>
  <si>
    <t>Úrslit</t>
  </si>
  <si>
    <t>Hrinur</t>
  </si>
  <si>
    <t>Stig í hrinum</t>
  </si>
  <si>
    <t>9-1.</t>
  </si>
  <si>
    <t>244-141</t>
  </si>
  <si>
    <t>8-2.</t>
  </si>
  <si>
    <t>224-162</t>
  </si>
  <si>
    <t>6-4.</t>
  </si>
  <si>
    <t>231-193</t>
  </si>
  <si>
    <t>5-5.</t>
  </si>
  <si>
    <t>185-204</t>
  </si>
  <si>
    <t>2-8.</t>
  </si>
  <si>
    <t>177-240</t>
  </si>
  <si>
    <t>0-10.</t>
  </si>
  <si>
    <t>122-250</t>
  </si>
  <si>
    <t>Hrun1</t>
  </si>
  <si>
    <t>Hrun2</t>
  </si>
  <si>
    <t>Hamar2</t>
  </si>
  <si>
    <t>19.15</t>
  </si>
  <si>
    <t>20.00</t>
  </si>
  <si>
    <t>20.45</t>
  </si>
  <si>
    <t>21.30</t>
  </si>
  <si>
    <t>22.15</t>
  </si>
  <si>
    <t>Sæti 1-4 KVK</t>
  </si>
  <si>
    <t>Sæti 5-7 KVK</t>
  </si>
  <si>
    <t>KK keppnin</t>
  </si>
  <si>
    <t>Héraðsmót HSK í blaki</t>
  </si>
  <si>
    <t>Úrslitaumferð í IÐU 6. apríl 2011</t>
  </si>
  <si>
    <t>Um sæti 1-4 hjá konum spila</t>
  </si>
  <si>
    <t>Um sæti 5-7 hjá konum spila</t>
  </si>
  <si>
    <t>Í KVK keppninni eru öll lið með 0 stig við upphaf úrslitaumferðarinnar:</t>
  </si>
  <si>
    <t>Í KK keppninni eru stigin á þessa leið eftir fyrri umferðina:</t>
  </si>
  <si>
    <t xml:space="preserve">Hér var spilað upp í 25, 2 unnar hrinur </t>
  </si>
  <si>
    <t>(oddur í 25, má vinna með einu stigi. Stig gefin skv BLÍ)</t>
  </si>
  <si>
    <t>Tillaga að uppstillingu:</t>
  </si>
  <si>
    <t>18.30-fyrr??</t>
  </si>
  <si>
    <t>Tími ca</t>
  </si>
  <si>
    <t>Lið sem sitja hjá og geta verið með umsjón:</t>
  </si>
  <si>
    <t>Hér voru spilaðar 2 hrinur (upp í 25, vinna með 1), enginn oddur og stig gefin eftir unnum hrinum</t>
  </si>
  <si>
    <t>Umsjón</t>
  </si>
  <si>
    <t>1.-4. sæti KVK</t>
  </si>
  <si>
    <t>KK</t>
  </si>
  <si>
    <t>Laugd1</t>
  </si>
  <si>
    <t>Hamar1</t>
  </si>
  <si>
    <t>Laugd2</t>
  </si>
  <si>
    <r>
      <t xml:space="preserve">Dímon, </t>
    </r>
    <r>
      <rPr>
        <sz val="11"/>
        <color theme="6"/>
        <rFont val="Calibri"/>
        <family val="2"/>
        <scheme val="minor"/>
      </rPr>
      <t>Garpur,</t>
    </r>
    <r>
      <rPr>
        <sz val="11"/>
        <color rgb="FFFF0000"/>
        <rFont val="Calibri"/>
        <family val="2"/>
        <scheme val="minor"/>
      </rPr>
      <t xml:space="preserve"> Hamar 1, og Hrunamenn 2</t>
    </r>
  </si>
  <si>
    <r>
      <t xml:space="preserve">Hamar 2, </t>
    </r>
    <r>
      <rPr>
        <sz val="11"/>
        <color theme="6"/>
        <rFont val="Calibri"/>
        <family val="2"/>
        <scheme val="minor"/>
      </rPr>
      <t xml:space="preserve">Hrunakonur 1 </t>
    </r>
    <r>
      <rPr>
        <sz val="11"/>
        <color theme="1"/>
        <rFont val="Calibri"/>
        <family val="2"/>
        <scheme val="minor"/>
      </rPr>
      <t>og UMFL</t>
    </r>
  </si>
  <si>
    <t>Leikur 1</t>
  </si>
  <si>
    <t>Leikur 2</t>
  </si>
  <si>
    <t>Leikur 3</t>
  </si>
  <si>
    <t>Leikur 4</t>
  </si>
  <si>
    <t>Leikur 5</t>
  </si>
  <si>
    <t>Leikur 6</t>
  </si>
  <si>
    <t>5.-7. sæti KVK og svo KK</t>
  </si>
  <si>
    <t>KVK - 2 unnar hrinur upp í 25, oddur upp í 15, má muna 1 stigi</t>
  </si>
  <si>
    <t>KK - 2 hrinur upp í 25, enginn oddur, má muna 1 stigi</t>
  </si>
  <si>
    <t xml:space="preserve">Héraðsmót HSK </t>
  </si>
  <si>
    <t>Önnur umferð 2010-2011kvk</t>
  </si>
  <si>
    <t xml:space="preserve">Lið A -  </t>
  </si>
  <si>
    <t>Lið B -</t>
  </si>
  <si>
    <t>Leikskýrsla</t>
  </si>
  <si>
    <t xml:space="preserve"> </t>
  </si>
  <si>
    <t>A</t>
  </si>
  <si>
    <t>B</t>
  </si>
  <si>
    <t>Lið</t>
  </si>
  <si>
    <t>Hrina 1</t>
  </si>
  <si>
    <t>Hrina 2</t>
  </si>
  <si>
    <t>Hrina3</t>
  </si>
  <si>
    <t>Hamar 2</t>
  </si>
  <si>
    <t>Hrunakonur 1</t>
  </si>
  <si>
    <t>Hrunakonur 2</t>
  </si>
  <si>
    <t>Héraðsmót karla í blaki, fyrri umferð á Laugarvatni 19. janúar 2011</t>
  </si>
  <si>
    <t>XXXX</t>
  </si>
  <si>
    <t>15-25, 9-25</t>
  </si>
  <si>
    <t>25-10, 25-17</t>
  </si>
  <si>
    <t>25-9, 25- 13</t>
  </si>
  <si>
    <t>25-20, 25-20</t>
  </si>
  <si>
    <t>25-12, 25-11</t>
  </si>
  <si>
    <t>25-15, 25-9</t>
  </si>
  <si>
    <t>25-11, 25-16</t>
  </si>
  <si>
    <t>25-7, 25-16</t>
  </si>
  <si>
    <t>22-25, 25-20</t>
  </si>
  <si>
    <t>25-17, 25-5</t>
  </si>
  <si>
    <t>10-25, 17-25</t>
  </si>
  <si>
    <t>11-25, 16-25</t>
  </si>
  <si>
    <t>25-19, 25-21</t>
  </si>
  <si>
    <t>16-25, 20-25</t>
  </si>
  <si>
    <t>15-25, 22-25</t>
  </si>
  <si>
    <t>9-25, 13-25</t>
  </si>
  <si>
    <t>7-25, 16-25</t>
  </si>
  <si>
    <t>19-25, 21-25</t>
  </si>
  <si>
    <t>10-25, 11-25</t>
  </si>
  <si>
    <t>5-25, 11-25</t>
  </si>
  <si>
    <t>20-25, 20-25</t>
  </si>
  <si>
    <t>25-22, 20-25</t>
  </si>
  <si>
    <t>25-16, 25-20</t>
  </si>
  <si>
    <t>25-10, 25-11</t>
  </si>
  <si>
    <t>21-25, 25-14</t>
  </si>
  <si>
    <t>12-25, 11-25</t>
  </si>
  <si>
    <t>17-25, 5-25</t>
  </si>
  <si>
    <t>25-15, 25-22</t>
  </si>
  <si>
    <t>25-21, 14-25</t>
  </si>
  <si>
    <t>Stig 2. umferð</t>
  </si>
  <si>
    <t>Karlar 2.umferð</t>
  </si>
  <si>
    <t>Stig 1. umferð 19. jan 2011</t>
  </si>
  <si>
    <t>Sæti</t>
  </si>
  <si>
    <t>Stig úrslitaumferð</t>
  </si>
  <si>
    <t>Konur Sæti 1-4</t>
  </si>
  <si>
    <t>Konur Sæti 5-7</t>
  </si>
  <si>
    <t>Heildarstig</t>
  </si>
  <si>
    <t>Stig 1</t>
  </si>
  <si>
    <t>Stig 2</t>
  </si>
  <si>
    <t>1.</t>
  </si>
  <si>
    <t>2.</t>
  </si>
  <si>
    <t>3.</t>
  </si>
  <si>
    <t>4.</t>
  </si>
  <si>
    <t>5.</t>
  </si>
  <si>
    <t>6.</t>
  </si>
  <si>
    <t>7.</t>
  </si>
  <si>
    <t xml:space="preserve">6. </t>
  </si>
  <si>
    <t xml:space="preserve">5. </t>
  </si>
  <si>
    <t>Lokaröð</t>
  </si>
  <si>
    <t>Stigahlutfall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</si>
</sst>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4"/>
      <name val="Albertus Extra Bold"/>
      <family val="2"/>
    </font>
    <font>
      <sz val="10"/>
      <name val="Albertus Extra Bold"/>
      <family val="2"/>
    </font>
    <font>
      <sz val="11"/>
      <color theme="1"/>
      <name val="Albertus Extra Bold"/>
      <family val="2"/>
    </font>
    <font>
      <b/>
      <sz val="12"/>
      <name val="Albertus Extra Bold"/>
      <family val="2"/>
    </font>
    <font>
      <b/>
      <sz val="10"/>
      <name val="Albertus Extra Bold"/>
      <family val="2"/>
    </font>
    <font>
      <b/>
      <sz val="14"/>
      <name val="Albertus Extra Bold"/>
      <family val="2"/>
    </font>
    <font>
      <b/>
      <sz val="14"/>
      <color rgb="FF0033CC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2" xfId="0" applyFont="1" applyFill="1" applyBorder="1"/>
    <xf numFmtId="0" fontId="7" fillId="0" borderId="0" xfId="0" applyFont="1"/>
    <xf numFmtId="0" fontId="4" fillId="0" borderId="0" xfId="0" applyFont="1" applyBorder="1"/>
    <xf numFmtId="0" fontId="8" fillId="0" borderId="0" xfId="0" applyFont="1"/>
    <xf numFmtId="0" fontId="0" fillId="0" borderId="0" xfId="0" applyFont="1"/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0" fontId="10" fillId="0" borderId="1" xfId="0" applyFont="1" applyBorder="1"/>
    <xf numFmtId="0" fontId="12" fillId="0" borderId="1" xfId="0" applyFont="1" applyBorder="1"/>
    <xf numFmtId="0" fontId="11" fillId="0" borderId="0" xfId="0" applyFont="1"/>
    <xf numFmtId="0" fontId="14" fillId="0" borderId="0" xfId="0" applyFont="1"/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15" fillId="0" borderId="0" xfId="0" applyFont="1"/>
    <xf numFmtId="0" fontId="11" fillId="0" borderId="7" xfId="0" applyFont="1" applyBorder="1"/>
    <xf numFmtId="0" fontId="12" fillId="0" borderId="7" xfId="0" applyFont="1" applyBorder="1"/>
    <xf numFmtId="0" fontId="11" fillId="0" borderId="9" xfId="0" applyFont="1" applyBorder="1"/>
    <xf numFmtId="0" fontId="11" fillId="0" borderId="10" xfId="0" applyFont="1" applyBorder="1"/>
    <xf numFmtId="0" fontId="16" fillId="0" borderId="0" xfId="0" applyFont="1"/>
    <xf numFmtId="0" fontId="17" fillId="0" borderId="1" xfId="0" applyFont="1" applyBorder="1"/>
    <xf numFmtId="0" fontId="18" fillId="0" borderId="1" xfId="0" applyFont="1" applyBorder="1"/>
    <xf numFmtId="0" fontId="17" fillId="2" borderId="12" xfId="0" applyFont="1" applyFill="1" applyBorder="1"/>
    <xf numFmtId="0" fontId="16" fillId="0" borderId="1" xfId="0" applyFont="1" applyBorder="1"/>
    <xf numFmtId="0" fontId="17" fillId="2" borderId="2" xfId="0" applyFont="1" applyFill="1" applyBorder="1"/>
    <xf numFmtId="0" fontId="17" fillId="0" borderId="8" xfId="0" applyFont="1" applyBorder="1"/>
    <xf numFmtId="0" fontId="16" fillId="0" borderId="8" xfId="0" applyFont="1" applyBorder="1"/>
    <xf numFmtId="0" fontId="19" fillId="2" borderId="2" xfId="0" applyFont="1" applyFill="1" applyBorder="1"/>
    <xf numFmtId="0" fontId="16" fillId="2" borderId="2" xfId="0" applyFont="1" applyFill="1" applyBorder="1"/>
    <xf numFmtId="0" fontId="18" fillId="0" borderId="5" xfId="0" applyFont="1" applyBorder="1"/>
    <xf numFmtId="0" fontId="20" fillId="2" borderId="2" xfId="0" applyFont="1" applyFill="1" applyBorder="1"/>
    <xf numFmtId="0" fontId="18" fillId="0" borderId="6" xfId="0" applyFont="1" applyBorder="1"/>
    <xf numFmtId="0" fontId="17" fillId="2" borderId="6" xfId="0" applyFont="1" applyFill="1" applyBorder="1"/>
    <xf numFmtId="0" fontId="17" fillId="0" borderId="0" xfId="0" applyFont="1"/>
    <xf numFmtId="0" fontId="17" fillId="3" borderId="1" xfId="0" applyFont="1" applyFill="1" applyBorder="1"/>
    <xf numFmtId="0" fontId="18" fillId="4" borderId="1" xfId="0" applyFont="1" applyFill="1" applyBorder="1"/>
    <xf numFmtId="0" fontId="17" fillId="4" borderId="1" xfId="0" applyFont="1" applyFill="1" applyBorder="1"/>
    <xf numFmtId="0" fontId="17" fillId="3" borderId="5" xfId="0" applyFont="1" applyFill="1" applyBorder="1"/>
    <xf numFmtId="0" fontId="18" fillId="5" borderId="8" xfId="0" applyFont="1" applyFill="1" applyBorder="1"/>
    <xf numFmtId="0" fontId="17" fillId="5" borderId="1" xfId="0" applyFont="1" applyFill="1" applyBorder="1"/>
    <xf numFmtId="0" fontId="19" fillId="5" borderId="8" xfId="0" applyFont="1" applyFill="1" applyBorder="1"/>
    <xf numFmtId="0" fontId="16" fillId="5" borderId="1" xfId="0" applyFont="1" applyFill="1" applyBorder="1"/>
    <xf numFmtId="0" fontId="12" fillId="5" borderId="7" xfId="0" applyFont="1" applyFill="1" applyBorder="1"/>
    <xf numFmtId="0" fontId="17" fillId="6" borderId="6" xfId="0" applyFont="1" applyFill="1" applyBorder="1"/>
    <xf numFmtId="0" fontId="17" fillId="6" borderId="1" xfId="0" applyFont="1" applyFill="1" applyBorder="1"/>
    <xf numFmtId="0" fontId="17" fillId="6" borderId="8" xfId="0" applyFont="1" applyFill="1" applyBorder="1"/>
    <xf numFmtId="0" fontId="11" fillId="0" borderId="3" xfId="0" applyFont="1" applyBorder="1" applyAlignment="1">
      <alignment wrapText="1"/>
    </xf>
    <xf numFmtId="0" fontId="11" fillId="0" borderId="0" xfId="0" applyFont="1" applyAlignment="1">
      <alignment wrapText="1"/>
    </xf>
    <xf numFmtId="0" fontId="22" fillId="0" borderId="0" xfId="2" applyFont="1"/>
    <xf numFmtId="0" fontId="23" fillId="0" borderId="0" xfId="0" applyFont="1"/>
    <xf numFmtId="0" fontId="22" fillId="0" borderId="0" xfId="2" applyFont="1" applyAlignment="1">
      <alignment horizontal="center"/>
    </xf>
    <xf numFmtId="0" fontId="24" fillId="0" borderId="4" xfId="2" applyFont="1" applyFill="1" applyBorder="1" applyAlignment="1">
      <alignment shrinkToFit="1"/>
    </xf>
    <xf numFmtId="0" fontId="24" fillId="0" borderId="0" xfId="2" applyFont="1" applyFill="1" applyBorder="1" applyAlignment="1">
      <alignment shrinkToFit="1"/>
    </xf>
    <xf numFmtId="0" fontId="24" fillId="0" borderId="11" xfId="2" applyFont="1" applyFill="1" applyBorder="1" applyAlignment="1">
      <alignment shrinkToFit="1"/>
    </xf>
    <xf numFmtId="0" fontId="22" fillId="0" borderId="0" xfId="2" applyFont="1" applyFill="1"/>
    <xf numFmtId="0" fontId="25" fillId="0" borderId="0" xfId="2" applyFont="1" applyFill="1" applyBorder="1" applyAlignment="1"/>
    <xf numFmtId="0" fontId="22" fillId="7" borderId="0" xfId="2" applyFont="1" applyFill="1"/>
    <xf numFmtId="0" fontId="22" fillId="7" borderId="1" xfId="2" applyFont="1" applyFill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5" fillId="0" borderId="0" xfId="2" applyFont="1" applyAlignment="1">
      <alignment horizontal="center"/>
    </xf>
    <xf numFmtId="0" fontId="25" fillId="7" borderId="0" xfId="2" applyFont="1" applyFill="1" applyAlignment="1">
      <alignment horizontal="center"/>
    </xf>
    <xf numFmtId="20" fontId="23" fillId="0" borderId="0" xfId="0" applyNumberFormat="1" applyFont="1"/>
    <xf numFmtId="0" fontId="26" fillId="7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3" fillId="0" borderId="0" xfId="0" applyFont="1" applyFill="1"/>
    <xf numFmtId="0" fontId="26" fillId="0" borderId="1" xfId="2" applyFont="1" applyFill="1" applyBorder="1" applyAlignment="1">
      <alignment horizontal="center"/>
    </xf>
    <xf numFmtId="0" fontId="22" fillId="0" borderId="1" xfId="2" applyFont="1" applyFill="1" applyBorder="1"/>
    <xf numFmtId="0" fontId="22" fillId="0" borderId="0" xfId="2" applyFont="1" applyFill="1" applyAlignment="1">
      <alignment horizontal="center"/>
    </xf>
    <xf numFmtId="0" fontId="23" fillId="7" borderId="0" xfId="0" applyFont="1" applyFill="1"/>
    <xf numFmtId="0" fontId="27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0" fontId="9" fillId="0" borderId="1" xfId="0" applyFont="1" applyFill="1" applyBorder="1" applyAlignment="1">
      <alignment horizontal="left"/>
    </xf>
    <xf numFmtId="0" fontId="30" fillId="8" borderId="1" xfId="1" applyFont="1" applyFill="1" applyBorder="1" applyAlignment="1">
      <alignment horizontal="center"/>
    </xf>
    <xf numFmtId="0" fontId="30" fillId="0" borderId="3" xfId="1" applyFont="1" applyBorder="1"/>
    <xf numFmtId="0" fontId="31" fillId="0" borderId="3" xfId="1" applyFont="1" applyBorder="1"/>
    <xf numFmtId="0" fontId="30" fillId="0" borderId="1" xfId="1" applyFont="1" applyBorder="1" applyAlignment="1">
      <alignment horizontal="center" textRotation="90"/>
    </xf>
    <xf numFmtId="0" fontId="30" fillId="0" borderId="1" xfId="1" applyFont="1" applyBorder="1" applyAlignment="1">
      <alignment horizontal="center" textRotation="90" wrapText="1"/>
    </xf>
    <xf numFmtId="0" fontId="32" fillId="0" borderId="1" xfId="0" applyFont="1" applyBorder="1" applyAlignment="1">
      <alignment horizontal="center" textRotation="90" wrapText="1"/>
    </xf>
    <xf numFmtId="0" fontId="28" fillId="0" borderId="1" xfId="0" applyFont="1" applyBorder="1" applyAlignment="1">
      <alignment horizontal="center"/>
    </xf>
    <xf numFmtId="0" fontId="30" fillId="0" borderId="12" xfId="1" applyFont="1" applyBorder="1" applyAlignment="1">
      <alignment horizontal="center" textRotation="90" wrapText="1"/>
    </xf>
    <xf numFmtId="0" fontId="13" fillId="0" borderId="0" xfId="0" applyFont="1" applyBorder="1"/>
    <xf numFmtId="0" fontId="30" fillId="0" borderId="0" xfId="1" applyFont="1" applyBorder="1"/>
    <xf numFmtId="0" fontId="31" fillId="0" borderId="0" xfId="1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36" fillId="0" borderId="1" xfId="0" applyFont="1" applyFill="1" applyBorder="1"/>
    <xf numFmtId="0" fontId="37" fillId="8" borderId="1" xfId="1" applyFont="1" applyFill="1" applyBorder="1"/>
    <xf numFmtId="0" fontId="37" fillId="0" borderId="1" xfId="1" applyFont="1" applyBorder="1"/>
    <xf numFmtId="0" fontId="38" fillId="0" borderId="1" xfId="1" applyFont="1" applyBorder="1"/>
    <xf numFmtId="0" fontId="1" fillId="8" borderId="1" xfId="1" applyFont="1" applyFill="1" applyBorder="1"/>
    <xf numFmtId="0" fontId="1" fillId="0" borderId="1" xfId="1" applyFont="1" applyBorder="1"/>
    <xf numFmtId="0" fontId="39" fillId="0" borderId="1" xfId="1" applyFont="1" applyBorder="1"/>
    <xf numFmtId="0" fontId="37" fillId="0" borderId="1" xfId="1" applyFont="1" applyBorder="1" applyAlignment="1">
      <alignment horizontal="center"/>
    </xf>
    <xf numFmtId="0" fontId="40" fillId="0" borderId="1" xfId="0" applyFont="1" applyBorder="1"/>
    <xf numFmtId="0" fontId="37" fillId="9" borderId="1" xfId="1" applyFont="1" applyFill="1" applyBorder="1"/>
    <xf numFmtId="0" fontId="41" fillId="0" borderId="1" xfId="0" applyFont="1" applyBorder="1"/>
    <xf numFmtId="0" fontId="41" fillId="0" borderId="1" xfId="0" applyFont="1" applyBorder="1" applyAlignment="1">
      <alignment horizontal="center"/>
    </xf>
    <xf numFmtId="0" fontId="1" fillId="9" borderId="1" xfId="1" applyFont="1" applyFill="1" applyBorder="1"/>
    <xf numFmtId="0" fontId="40" fillId="0" borderId="1" xfId="0" applyFont="1" applyBorder="1" applyAlignment="1">
      <alignment horizontal="center"/>
    </xf>
    <xf numFmtId="0" fontId="41" fillId="9" borderId="1" xfId="0" applyFont="1" applyFill="1" applyBorder="1"/>
    <xf numFmtId="0" fontId="40" fillId="9" borderId="1" xfId="0" applyFont="1" applyFill="1" applyBorder="1"/>
    <xf numFmtId="0" fontId="36" fillId="10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11" borderId="1" xfId="0" applyFont="1" applyFill="1" applyBorder="1" applyAlignment="1">
      <alignment horizontal="center"/>
    </xf>
    <xf numFmtId="0" fontId="41" fillId="10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1" fillId="11" borderId="1" xfId="0" applyFont="1" applyFill="1" applyBorder="1" applyAlignment="1">
      <alignment horizontal="center"/>
    </xf>
    <xf numFmtId="0" fontId="42" fillId="0" borderId="0" xfId="0" applyFont="1" applyAlignment="1">
      <alignment horizontal="center" textRotation="90"/>
    </xf>
    <xf numFmtId="0" fontId="43" fillId="0" borderId="1" xfId="1" applyFont="1" applyBorder="1" applyAlignment="1">
      <alignment wrapText="1"/>
    </xf>
    <xf numFmtId="0" fontId="43" fillId="0" borderId="12" xfId="1" applyFont="1" applyBorder="1" applyAlignment="1">
      <alignment wrapText="1"/>
    </xf>
    <xf numFmtId="0" fontId="32" fillId="0" borderId="16" xfId="0" applyFont="1" applyFill="1" applyBorder="1" applyAlignment="1">
      <alignment horizontal="center" textRotation="90" wrapText="1"/>
    </xf>
    <xf numFmtId="0" fontId="32" fillId="12" borderId="1" xfId="0" applyFont="1" applyFill="1" applyBorder="1" applyAlignment="1">
      <alignment horizontal="center" textRotation="90" wrapText="1"/>
    </xf>
    <xf numFmtId="0" fontId="18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26" fillId="0" borderId="7" xfId="2" applyFont="1" applyFill="1" applyBorder="1" applyAlignment="1">
      <alignment horizontal="center"/>
    </xf>
    <xf numFmtId="0" fontId="26" fillId="0" borderId="8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4" fillId="0" borderId="4" xfId="2" applyFont="1" applyFill="1" applyBorder="1" applyAlignment="1">
      <alignment horizontal="left" shrinkToFit="1"/>
    </xf>
    <xf numFmtId="0" fontId="24" fillId="0" borderId="11" xfId="2" applyFont="1" applyFill="1" applyBorder="1" applyAlignment="1">
      <alignment horizontal="left" shrinkToFit="1"/>
    </xf>
    <xf numFmtId="0" fontId="25" fillId="0" borderId="0" xfId="2" applyFont="1" applyFill="1" applyBorder="1" applyAlignment="1">
      <alignment horizontal="center"/>
    </xf>
    <xf numFmtId="0" fontId="24" fillId="0" borderId="4" xfId="2" applyFont="1" applyFill="1" applyBorder="1" applyAlignment="1">
      <alignment horizontal="center"/>
    </xf>
    <xf numFmtId="0" fontId="30" fillId="0" borderId="12" xfId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7" xfId="1" applyFont="1" applyBorder="1" applyAlignment="1">
      <alignment horizontal="center" textRotation="90"/>
    </xf>
    <xf numFmtId="0" fontId="30" fillId="0" borderId="8" xfId="1" applyFont="1" applyBorder="1" applyAlignment="1">
      <alignment horizontal="center" textRotation="90"/>
    </xf>
    <xf numFmtId="0" fontId="32" fillId="0" borderId="7" xfId="0" applyFont="1" applyBorder="1" applyAlignment="1">
      <alignment horizontal="center" textRotation="90"/>
    </xf>
    <xf numFmtId="0" fontId="32" fillId="0" borderId="8" xfId="0" applyFont="1" applyBorder="1" applyAlignment="1">
      <alignment horizontal="center" textRotation="90"/>
    </xf>
    <xf numFmtId="0" fontId="43" fillId="0" borderId="10" xfId="1" applyFont="1" applyBorder="1" applyAlignment="1">
      <alignment horizontal="center" wrapText="1"/>
    </xf>
    <xf numFmtId="0" fontId="43" fillId="0" borderId="4" xfId="1" applyFont="1" applyBorder="1" applyAlignment="1">
      <alignment horizontal="center" wrapText="1"/>
    </xf>
    <xf numFmtId="0" fontId="43" fillId="0" borderId="13" xfId="1" applyFont="1" applyBorder="1" applyAlignment="1">
      <alignment horizontal="center" wrapText="1"/>
    </xf>
    <xf numFmtId="0" fontId="30" fillId="0" borderId="0" xfId="1" applyFont="1" applyBorder="1" applyAlignment="1">
      <alignment horizontal="center" vertical="center"/>
    </xf>
    <xf numFmtId="0" fontId="1" fillId="0" borderId="0" xfId="1" applyFont="1" applyBorder="1"/>
    <xf numFmtId="0" fontId="1" fillId="8" borderId="0" xfId="1" applyFont="1" applyFill="1" applyBorder="1"/>
    <xf numFmtId="0" fontId="33" fillId="0" borderId="0" xfId="0" applyFont="1" applyBorder="1"/>
    <xf numFmtId="0" fontId="33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996633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114300</xdr:rowOff>
    </xdr:from>
    <xdr:to>
      <xdr:col>0</xdr:col>
      <xdr:colOff>838201</xdr:colOff>
      <xdr:row>0</xdr:row>
      <xdr:rowOff>191002</xdr:rowOff>
    </xdr:to>
    <xdr:pic>
      <xdr:nvPicPr>
        <xdr:cNvPr id="2" name="Picture 1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114300"/>
          <a:ext cx="438151" cy="7148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0</xdr:col>
      <xdr:colOff>485776</xdr:colOff>
      <xdr:row>0</xdr:row>
      <xdr:rowOff>724402</xdr:rowOff>
    </xdr:to>
    <xdr:pic>
      <xdr:nvPicPr>
        <xdr:cNvPr id="3" name="Picture 2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"/>
          <a:ext cx="438151" cy="71487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838200</xdr:colOff>
      <xdr:row>0</xdr:row>
      <xdr:rowOff>114300</xdr:rowOff>
    </xdr:from>
    <xdr:to>
      <xdr:col>12</xdr:col>
      <xdr:colOff>0</xdr:colOff>
      <xdr:row>0</xdr:row>
      <xdr:rowOff>191002</xdr:rowOff>
    </xdr:to>
    <xdr:pic>
      <xdr:nvPicPr>
        <xdr:cNvPr id="4" name="Picture 3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14300"/>
          <a:ext cx="1" cy="7670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192881</xdr:colOff>
      <xdr:row>0</xdr:row>
      <xdr:rowOff>0</xdr:rowOff>
    </xdr:from>
    <xdr:to>
      <xdr:col>13</xdr:col>
      <xdr:colOff>285751</xdr:colOff>
      <xdr:row>0</xdr:row>
      <xdr:rowOff>714877</xdr:rowOff>
    </xdr:to>
    <xdr:pic>
      <xdr:nvPicPr>
        <xdr:cNvPr id="6" name="Picture 5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8756" y="0"/>
          <a:ext cx="438151" cy="7148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838200</xdr:colOff>
      <xdr:row>26</xdr:row>
      <xdr:rowOff>114300</xdr:rowOff>
    </xdr:from>
    <xdr:to>
      <xdr:col>0</xdr:col>
      <xdr:colOff>838201</xdr:colOff>
      <xdr:row>26</xdr:row>
      <xdr:rowOff>191002</xdr:rowOff>
    </xdr:to>
    <xdr:pic>
      <xdr:nvPicPr>
        <xdr:cNvPr id="7" name="Picture 6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14300"/>
          <a:ext cx="1" cy="767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533399</xdr:colOff>
      <xdr:row>26</xdr:row>
      <xdr:rowOff>46623</xdr:rowOff>
    </xdr:from>
    <xdr:to>
      <xdr:col>0</xdr:col>
      <xdr:colOff>876300</xdr:colOff>
      <xdr:row>26</xdr:row>
      <xdr:rowOff>606093</xdr:rowOff>
    </xdr:to>
    <xdr:pic>
      <xdr:nvPicPr>
        <xdr:cNvPr id="9" name="Picture 8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9" y="1980198"/>
          <a:ext cx="342901" cy="559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K17" sqref="K17:P23"/>
    </sheetView>
  </sheetViews>
  <sheetFormatPr defaultColWidth="11" defaultRowHeight="15"/>
  <sheetData>
    <row r="1" spans="1:10">
      <c r="A1" s="1" t="s">
        <v>44</v>
      </c>
    </row>
    <row r="2" spans="1:10">
      <c r="A2" s="1" t="s">
        <v>45</v>
      </c>
    </row>
    <row r="4" spans="1:10">
      <c r="A4" t="s">
        <v>48</v>
      </c>
      <c r="B4" s="2"/>
      <c r="C4" s="2"/>
      <c r="D4" s="2"/>
      <c r="G4" s="4" t="s">
        <v>49</v>
      </c>
    </row>
    <row r="5" spans="1:10" ht="15.75">
      <c r="A5" s="2" t="s">
        <v>46</v>
      </c>
      <c r="B5" s="2"/>
      <c r="C5" s="2"/>
      <c r="D5" s="2"/>
      <c r="G5" s="5" t="s">
        <v>18</v>
      </c>
      <c r="H5" s="6" t="s">
        <v>2</v>
      </c>
      <c r="I5" s="6" t="s">
        <v>19</v>
      </c>
      <c r="J5" s="6" t="s">
        <v>20</v>
      </c>
    </row>
    <row r="6" spans="1:10" ht="15.75">
      <c r="A6" s="2" t="s">
        <v>63</v>
      </c>
      <c r="G6" s="5" t="s">
        <v>8</v>
      </c>
      <c r="H6" s="7">
        <v>9</v>
      </c>
      <c r="I6" s="8" t="s">
        <v>21</v>
      </c>
      <c r="J6" s="7" t="s">
        <v>22</v>
      </c>
    </row>
    <row r="7" spans="1:10" ht="15.75">
      <c r="A7" t="s">
        <v>47</v>
      </c>
      <c r="G7" s="5" t="s">
        <v>7</v>
      </c>
      <c r="H7" s="7">
        <v>8</v>
      </c>
      <c r="I7" s="7" t="s">
        <v>23</v>
      </c>
      <c r="J7" s="7" t="s">
        <v>24</v>
      </c>
    </row>
    <row r="8" spans="1:10" ht="15.75">
      <c r="A8" t="s">
        <v>64</v>
      </c>
      <c r="G8" s="5" t="s">
        <v>17</v>
      </c>
      <c r="H8" s="7">
        <v>6</v>
      </c>
      <c r="I8" s="7" t="s">
        <v>25</v>
      </c>
      <c r="J8" s="7" t="s">
        <v>26</v>
      </c>
    </row>
    <row r="9" spans="1:10" ht="15.75">
      <c r="G9" s="5" t="s">
        <v>12</v>
      </c>
      <c r="H9" s="7">
        <v>5</v>
      </c>
      <c r="I9" s="7" t="s">
        <v>27</v>
      </c>
      <c r="J9" s="7" t="s">
        <v>28</v>
      </c>
    </row>
    <row r="10" spans="1:10" ht="15.75">
      <c r="A10" t="s">
        <v>50</v>
      </c>
      <c r="G10" s="5" t="s">
        <v>9</v>
      </c>
      <c r="H10" s="7">
        <v>2</v>
      </c>
      <c r="I10" s="7" t="s">
        <v>29</v>
      </c>
      <c r="J10" s="7" t="s">
        <v>30</v>
      </c>
    </row>
    <row r="11" spans="1:10" ht="15.75">
      <c r="A11" t="s">
        <v>51</v>
      </c>
      <c r="G11" s="5" t="s">
        <v>10</v>
      </c>
      <c r="H11" s="7">
        <v>0</v>
      </c>
      <c r="I11" s="7" t="s">
        <v>31</v>
      </c>
      <c r="J11" s="7" t="s">
        <v>32</v>
      </c>
    </row>
    <row r="12" spans="1:10" ht="15.75">
      <c r="G12" s="9" t="s">
        <v>56</v>
      </c>
    </row>
    <row r="14" spans="1:10">
      <c r="A14" s="1" t="s">
        <v>52</v>
      </c>
    </row>
    <row r="16" spans="1:10">
      <c r="A16" s="2" t="s">
        <v>41</v>
      </c>
      <c r="B16" s="3" t="s">
        <v>42</v>
      </c>
      <c r="C16" s="4" t="s">
        <v>43</v>
      </c>
    </row>
    <row r="17" spans="1:15">
      <c r="A17" s="1" t="s">
        <v>54</v>
      </c>
      <c r="B17" s="1" t="s">
        <v>0</v>
      </c>
      <c r="C17" s="1"/>
      <c r="D17" s="1" t="s">
        <v>1</v>
      </c>
      <c r="E17" s="1"/>
      <c r="F17" s="1" t="s">
        <v>13</v>
      </c>
      <c r="G17" s="1"/>
      <c r="H17" s="1" t="s">
        <v>14</v>
      </c>
      <c r="K17" s="1" t="s">
        <v>55</v>
      </c>
      <c r="L17" s="13"/>
      <c r="M17" s="13"/>
      <c r="N17" s="13"/>
      <c r="O17" s="13"/>
    </row>
    <row r="18" spans="1:15">
      <c r="A18" s="1" t="s">
        <v>53</v>
      </c>
      <c r="B18" s="2" t="s">
        <v>4</v>
      </c>
      <c r="C18" s="10" t="s">
        <v>3</v>
      </c>
      <c r="D18" s="10" t="s">
        <v>33</v>
      </c>
      <c r="E18" t="s">
        <v>6</v>
      </c>
      <c r="F18" s="4" t="s">
        <v>7</v>
      </c>
      <c r="G18" s="4" t="s">
        <v>16</v>
      </c>
      <c r="H18" s="4" t="s">
        <v>8</v>
      </c>
      <c r="I18" s="4" t="s">
        <v>11</v>
      </c>
      <c r="K18" s="3" t="s">
        <v>5</v>
      </c>
      <c r="L18" s="3" t="s">
        <v>34</v>
      </c>
      <c r="M18" s="3" t="s">
        <v>35</v>
      </c>
      <c r="N18" s="3" t="s">
        <v>60</v>
      </c>
      <c r="O18" s="3" t="s">
        <v>12</v>
      </c>
    </row>
    <row r="19" spans="1:15">
      <c r="A19" s="1" t="s">
        <v>36</v>
      </c>
      <c r="B19" s="2" t="s">
        <v>5</v>
      </c>
      <c r="C19" s="2" t="s">
        <v>34</v>
      </c>
      <c r="D19" t="s">
        <v>6</v>
      </c>
      <c r="E19" t="s">
        <v>35</v>
      </c>
      <c r="F19" s="4" t="s">
        <v>15</v>
      </c>
      <c r="G19" s="4" t="s">
        <v>12</v>
      </c>
      <c r="H19" s="4" t="s">
        <v>7</v>
      </c>
      <c r="I19" s="4" t="s">
        <v>11</v>
      </c>
      <c r="K19" s="3" t="s">
        <v>61</v>
      </c>
      <c r="L19" s="3" t="s">
        <v>3</v>
      </c>
      <c r="M19" s="3" t="s">
        <v>33</v>
      </c>
      <c r="N19" s="3" t="s">
        <v>62</v>
      </c>
      <c r="O19" s="3" t="s">
        <v>8</v>
      </c>
    </row>
    <row r="20" spans="1:15">
      <c r="A20" s="1" t="s">
        <v>37</v>
      </c>
      <c r="B20" s="2" t="s">
        <v>4</v>
      </c>
      <c r="C20" s="2" t="s">
        <v>34</v>
      </c>
      <c r="D20" s="10" t="s">
        <v>33</v>
      </c>
      <c r="E20" t="s">
        <v>35</v>
      </c>
      <c r="F20" s="4" t="s">
        <v>8</v>
      </c>
      <c r="G20" s="4" t="s">
        <v>15</v>
      </c>
      <c r="H20" s="4" t="s">
        <v>16</v>
      </c>
      <c r="I20" s="4" t="s">
        <v>12</v>
      </c>
      <c r="K20" s="3" t="s">
        <v>5</v>
      </c>
      <c r="L20" s="3" t="s">
        <v>3</v>
      </c>
      <c r="M20" s="3" t="s">
        <v>6</v>
      </c>
      <c r="N20" s="3" t="s">
        <v>7</v>
      </c>
      <c r="O20" s="3" t="s">
        <v>17</v>
      </c>
    </row>
    <row r="21" spans="1:15">
      <c r="A21" s="1" t="s">
        <v>38</v>
      </c>
      <c r="B21" s="2" t="s">
        <v>5</v>
      </c>
      <c r="C21" s="10" t="s">
        <v>3</v>
      </c>
      <c r="D21" s="4" t="s">
        <v>7</v>
      </c>
      <c r="E21" s="4" t="s">
        <v>12</v>
      </c>
      <c r="F21" s="4" t="s">
        <v>8</v>
      </c>
      <c r="G21" s="4" t="s">
        <v>16</v>
      </c>
      <c r="H21" s="4" t="s">
        <v>15</v>
      </c>
      <c r="I21" s="4" t="s">
        <v>11</v>
      </c>
      <c r="K21" s="3" t="s">
        <v>61</v>
      </c>
      <c r="L21" s="3" t="s">
        <v>34</v>
      </c>
      <c r="M21" s="3" t="s">
        <v>33</v>
      </c>
      <c r="N21" s="3" t="s">
        <v>35</v>
      </c>
      <c r="O21" s="3" t="s">
        <v>6</v>
      </c>
    </row>
    <row r="22" spans="1:15">
      <c r="A22" s="1" t="s">
        <v>39</v>
      </c>
      <c r="B22" s="10" t="s">
        <v>3</v>
      </c>
      <c r="C22" s="2" t="s">
        <v>34</v>
      </c>
      <c r="D22" s="4" t="s">
        <v>7</v>
      </c>
      <c r="E22" s="4" t="s">
        <v>15</v>
      </c>
      <c r="F22" s="4" t="s">
        <v>8</v>
      </c>
      <c r="G22" s="4" t="s">
        <v>12</v>
      </c>
      <c r="H22" s="4" t="s">
        <v>16</v>
      </c>
      <c r="I22" s="4" t="s">
        <v>11</v>
      </c>
      <c r="K22" s="3" t="s">
        <v>5</v>
      </c>
      <c r="L22" s="3" t="s">
        <v>61</v>
      </c>
      <c r="M22" s="3" t="s">
        <v>33</v>
      </c>
      <c r="N22" s="3" t="s">
        <v>35</v>
      </c>
      <c r="O22" s="3" t="s">
        <v>6</v>
      </c>
    </row>
    <row r="23" spans="1:15">
      <c r="A23" s="1" t="s">
        <v>40</v>
      </c>
      <c r="B23" s="2" t="s">
        <v>4</v>
      </c>
      <c r="C23" s="2" t="s">
        <v>5</v>
      </c>
      <c r="D23" s="4" t="s">
        <v>7</v>
      </c>
      <c r="E23" s="4" t="s">
        <v>8</v>
      </c>
      <c r="F23" s="4" t="s">
        <v>11</v>
      </c>
      <c r="G23" s="4" t="s">
        <v>12</v>
      </c>
      <c r="H23" s="4" t="s">
        <v>15</v>
      </c>
      <c r="I23" s="4" t="s">
        <v>16</v>
      </c>
      <c r="K23" s="3" t="s">
        <v>3</v>
      </c>
      <c r="L23" s="3" t="s">
        <v>34</v>
      </c>
      <c r="M23" s="3" t="s">
        <v>33</v>
      </c>
      <c r="N23" s="3" t="s">
        <v>35</v>
      </c>
      <c r="O23" s="3" t="s">
        <v>6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3"/>
  <sheetViews>
    <sheetView view="pageBreakPreview" topLeftCell="A7" zoomScaleNormal="100" zoomScaleSheetLayoutView="100" zoomScalePageLayoutView="60" workbookViewId="0">
      <selection activeCell="I21" sqref="I21"/>
    </sheetView>
  </sheetViews>
  <sheetFormatPr defaultRowHeight="26.25"/>
  <cols>
    <col min="1" max="1" width="14.5703125" style="30" bestFit="1" customWidth="1"/>
    <col min="2" max="2" width="8.7109375" style="21" customWidth="1"/>
    <col min="3" max="3" width="14.140625" style="30" customWidth="1"/>
    <col min="4" max="4" width="18" style="30" customWidth="1"/>
    <col min="5" max="5" width="14.85546875" style="16" customWidth="1"/>
    <col min="6" max="6" width="9.140625" style="30" customWidth="1"/>
    <col min="7" max="7" width="17.42578125" style="30" customWidth="1"/>
    <col min="8" max="8" width="15.28515625" style="30" customWidth="1"/>
    <col min="9" max="9" width="18.28515625" style="16" customWidth="1"/>
  </cols>
  <sheetData>
    <row r="2" spans="1:19">
      <c r="A2" s="31"/>
      <c r="B2" s="22"/>
      <c r="C2" s="46" t="s">
        <v>58</v>
      </c>
      <c r="D2" s="47"/>
      <c r="E2" s="26"/>
      <c r="F2" s="33"/>
      <c r="G2" s="49" t="s">
        <v>59</v>
      </c>
      <c r="H2" s="50"/>
      <c r="I2" s="17"/>
      <c r="J2" s="3"/>
      <c r="N2" s="3"/>
    </row>
    <row r="3" spans="1:19">
      <c r="A3" s="34"/>
      <c r="B3" s="22" t="s">
        <v>54</v>
      </c>
      <c r="C3" s="133" t="s">
        <v>0</v>
      </c>
      <c r="D3" s="133"/>
      <c r="E3" s="27" t="s">
        <v>57</v>
      </c>
      <c r="F3" s="35"/>
      <c r="G3" s="134" t="s">
        <v>13</v>
      </c>
      <c r="H3" s="133"/>
      <c r="I3" s="19" t="s">
        <v>57</v>
      </c>
      <c r="J3" s="3"/>
      <c r="K3" s="1"/>
      <c r="L3" s="13"/>
      <c r="M3" s="13"/>
      <c r="N3" s="13"/>
      <c r="O3" s="13"/>
    </row>
    <row r="4" spans="1:19">
      <c r="A4" s="32" t="s">
        <v>65</v>
      </c>
      <c r="B4" s="22" t="s">
        <v>53</v>
      </c>
      <c r="C4" s="45" t="s">
        <v>4</v>
      </c>
      <c r="D4" s="45" t="s">
        <v>3</v>
      </c>
      <c r="E4" s="26" t="s">
        <v>34</v>
      </c>
      <c r="F4" s="35"/>
      <c r="G4" s="56" t="s">
        <v>7</v>
      </c>
      <c r="H4" s="55" t="s">
        <v>16</v>
      </c>
      <c r="I4" s="17" t="s">
        <v>60</v>
      </c>
      <c r="J4" s="3"/>
      <c r="K4" s="3"/>
      <c r="L4" s="3"/>
      <c r="M4" s="3"/>
      <c r="N4" s="3"/>
      <c r="O4" s="3"/>
    </row>
    <row r="5" spans="1:19">
      <c r="A5" s="32" t="s">
        <v>66</v>
      </c>
      <c r="B5" s="22" t="s">
        <v>36</v>
      </c>
      <c r="C5" s="45" t="s">
        <v>5</v>
      </c>
      <c r="D5" s="45" t="s">
        <v>34</v>
      </c>
      <c r="E5" s="26" t="s">
        <v>3</v>
      </c>
      <c r="F5" s="35"/>
      <c r="G5" s="56" t="s">
        <v>15</v>
      </c>
      <c r="H5" s="55" t="s">
        <v>12</v>
      </c>
      <c r="I5" s="17" t="s">
        <v>62</v>
      </c>
      <c r="J5" s="3"/>
      <c r="K5" s="3"/>
      <c r="L5" s="3"/>
      <c r="M5" s="3"/>
      <c r="N5" s="3"/>
      <c r="O5" s="3"/>
    </row>
    <row r="6" spans="1:19">
      <c r="A6" s="32" t="s">
        <v>67</v>
      </c>
      <c r="B6" s="22" t="s">
        <v>37</v>
      </c>
      <c r="C6" s="45" t="s">
        <v>4</v>
      </c>
      <c r="D6" s="45" t="s">
        <v>34</v>
      </c>
      <c r="E6" s="26" t="s">
        <v>5</v>
      </c>
      <c r="F6" s="35"/>
      <c r="G6" s="56" t="s">
        <v>8</v>
      </c>
      <c r="H6" s="55" t="s">
        <v>15</v>
      </c>
      <c r="I6" s="17" t="s">
        <v>7</v>
      </c>
      <c r="J6" s="3"/>
      <c r="K6" s="3"/>
      <c r="L6" s="3"/>
      <c r="M6" s="3"/>
      <c r="N6" s="3"/>
      <c r="O6" s="3"/>
    </row>
    <row r="7" spans="1:19">
      <c r="A7" s="32" t="s">
        <v>68</v>
      </c>
      <c r="B7" s="22" t="s">
        <v>38</v>
      </c>
      <c r="C7" s="45" t="s">
        <v>5</v>
      </c>
      <c r="D7" s="45" t="s">
        <v>3</v>
      </c>
      <c r="E7" s="26" t="s">
        <v>61</v>
      </c>
      <c r="F7" s="35"/>
      <c r="G7" s="56" t="s">
        <v>8</v>
      </c>
      <c r="H7" s="55" t="s">
        <v>16</v>
      </c>
      <c r="I7" s="17" t="s">
        <v>34</v>
      </c>
      <c r="J7" s="11"/>
      <c r="K7" s="3"/>
      <c r="L7" s="3"/>
      <c r="M7" s="3"/>
      <c r="N7" s="3"/>
      <c r="O7" s="3"/>
    </row>
    <row r="8" spans="1:19">
      <c r="A8" s="32" t="s">
        <v>69</v>
      </c>
      <c r="B8" s="22" t="s">
        <v>39</v>
      </c>
      <c r="C8" s="45" t="s">
        <v>3</v>
      </c>
      <c r="D8" s="45" t="s">
        <v>34</v>
      </c>
      <c r="E8" s="26" t="s">
        <v>5</v>
      </c>
      <c r="F8" s="35"/>
      <c r="G8" s="56" t="s">
        <v>8</v>
      </c>
      <c r="H8" s="55" t="s">
        <v>12</v>
      </c>
      <c r="I8" s="17" t="s">
        <v>33</v>
      </c>
      <c r="J8" s="3"/>
      <c r="K8" s="3"/>
      <c r="L8" s="3"/>
      <c r="M8" s="3"/>
      <c r="N8" s="3"/>
      <c r="O8" s="3"/>
    </row>
    <row r="9" spans="1:19">
      <c r="A9" s="32" t="s">
        <v>70</v>
      </c>
      <c r="B9" s="22" t="s">
        <v>40</v>
      </c>
      <c r="C9" s="45" t="s">
        <v>4</v>
      </c>
      <c r="D9" s="45" t="s">
        <v>5</v>
      </c>
      <c r="E9" s="26" t="s">
        <v>3</v>
      </c>
      <c r="F9" s="35"/>
      <c r="G9" s="56" t="s">
        <v>17</v>
      </c>
      <c r="H9" s="55" t="s">
        <v>12</v>
      </c>
      <c r="I9" s="17" t="s">
        <v>35</v>
      </c>
      <c r="J9" s="3"/>
      <c r="K9" s="3"/>
      <c r="L9" s="3"/>
      <c r="M9" s="3"/>
      <c r="N9" s="3"/>
      <c r="O9" s="3"/>
    </row>
    <row r="10" spans="1:19">
      <c r="A10" s="31"/>
      <c r="B10" s="22"/>
      <c r="C10" s="31"/>
      <c r="D10" s="31"/>
      <c r="E10" s="26"/>
      <c r="F10" s="35"/>
      <c r="G10" s="37"/>
      <c r="H10" s="34"/>
      <c r="I10" s="18"/>
      <c r="K10" s="3"/>
      <c r="L10" s="3"/>
      <c r="M10" s="3"/>
      <c r="N10" s="3"/>
    </row>
    <row r="11" spans="1:19">
      <c r="A11" s="31"/>
      <c r="B11" s="22"/>
      <c r="C11" s="31"/>
      <c r="D11" s="31"/>
      <c r="E11" s="26"/>
      <c r="F11" s="35"/>
      <c r="G11" s="36"/>
      <c r="H11" s="31"/>
      <c r="I11" s="17"/>
      <c r="J11" s="3"/>
      <c r="K11" s="3"/>
      <c r="L11" s="3"/>
      <c r="M11" s="3"/>
      <c r="N11" s="3"/>
      <c r="O11" s="3"/>
      <c r="P11" s="3"/>
    </row>
    <row r="12" spans="1:19">
      <c r="A12" s="31"/>
      <c r="B12" s="22"/>
      <c r="C12" s="46" t="s">
        <v>71</v>
      </c>
      <c r="D12" s="47"/>
      <c r="E12" s="53"/>
      <c r="F12" s="38"/>
      <c r="G12" s="51" t="s">
        <v>59</v>
      </c>
      <c r="H12" s="52"/>
      <c r="I12" s="17"/>
      <c r="K12" s="1"/>
      <c r="L12" s="3"/>
      <c r="M12" s="3"/>
      <c r="N12" s="3"/>
      <c r="O12" s="3"/>
      <c r="P12" s="3"/>
    </row>
    <row r="13" spans="1:19">
      <c r="A13" s="31"/>
      <c r="B13" s="22"/>
      <c r="C13" s="135" t="s">
        <v>1</v>
      </c>
      <c r="D13" s="134"/>
      <c r="E13" s="26"/>
      <c r="F13" s="39"/>
      <c r="G13" s="136" t="s">
        <v>14</v>
      </c>
      <c r="H13" s="134"/>
      <c r="I13" s="17" t="s">
        <v>57</v>
      </c>
      <c r="K13" s="1"/>
      <c r="L13" s="13"/>
      <c r="M13" s="13"/>
      <c r="N13" s="13"/>
      <c r="O13" s="13"/>
      <c r="P13" s="3"/>
    </row>
    <row r="14" spans="1:19">
      <c r="A14" s="32" t="s">
        <v>65</v>
      </c>
      <c r="B14" s="22" t="s">
        <v>53</v>
      </c>
      <c r="C14" s="45" t="s">
        <v>33</v>
      </c>
      <c r="D14" s="45" t="s">
        <v>6</v>
      </c>
      <c r="E14" s="26" t="s">
        <v>35</v>
      </c>
      <c r="F14" s="39"/>
      <c r="G14" s="56" t="s">
        <v>8</v>
      </c>
      <c r="H14" s="55" t="s">
        <v>17</v>
      </c>
      <c r="I14" s="17" t="s">
        <v>12</v>
      </c>
      <c r="K14" s="3"/>
      <c r="L14" s="3"/>
      <c r="M14" s="3"/>
      <c r="N14" s="3"/>
      <c r="O14" s="3"/>
      <c r="P14" s="3"/>
      <c r="S14" s="1"/>
    </row>
    <row r="15" spans="1:19">
      <c r="A15" s="32" t="s">
        <v>66</v>
      </c>
      <c r="B15" s="22" t="s">
        <v>36</v>
      </c>
      <c r="C15" s="45" t="s">
        <v>6</v>
      </c>
      <c r="D15" s="45" t="s">
        <v>35</v>
      </c>
      <c r="E15" s="26" t="s">
        <v>33</v>
      </c>
      <c r="F15" s="39"/>
      <c r="G15" s="56" t="s">
        <v>7</v>
      </c>
      <c r="H15" s="55" t="s">
        <v>17</v>
      </c>
      <c r="I15" s="17" t="s">
        <v>8</v>
      </c>
      <c r="K15" s="3"/>
      <c r="L15" s="3"/>
      <c r="M15" s="3"/>
      <c r="N15" s="3"/>
      <c r="O15" s="3"/>
      <c r="P15" s="3"/>
    </row>
    <row r="16" spans="1:19" ht="27" thickBot="1">
      <c r="A16" s="40" t="s">
        <v>67</v>
      </c>
      <c r="B16" s="23" t="s">
        <v>37</v>
      </c>
      <c r="C16" s="48" t="s">
        <v>33</v>
      </c>
      <c r="D16" s="48" t="s">
        <v>35</v>
      </c>
      <c r="E16" s="28" t="s">
        <v>6</v>
      </c>
      <c r="F16" s="41"/>
      <c r="G16" s="56" t="s">
        <v>16</v>
      </c>
      <c r="H16" s="55" t="s">
        <v>12</v>
      </c>
      <c r="I16" s="17" t="s">
        <v>17</v>
      </c>
      <c r="K16" s="3"/>
      <c r="L16" s="3"/>
      <c r="M16" s="3"/>
      <c r="N16" s="3"/>
      <c r="O16" s="3"/>
      <c r="P16" s="3"/>
    </row>
    <row r="17" spans="1:16">
      <c r="A17" s="42" t="s">
        <v>68</v>
      </c>
      <c r="B17" s="24" t="s">
        <v>38</v>
      </c>
      <c r="C17" s="54" t="s">
        <v>7</v>
      </c>
      <c r="D17" s="54" t="s">
        <v>12</v>
      </c>
      <c r="E17" s="29" t="s">
        <v>35</v>
      </c>
      <c r="F17" s="41"/>
      <c r="G17" s="56" t="s">
        <v>15</v>
      </c>
      <c r="H17" s="55" t="s">
        <v>17</v>
      </c>
      <c r="I17" s="17" t="s">
        <v>6</v>
      </c>
      <c r="K17" s="3"/>
      <c r="L17" s="3"/>
      <c r="M17" s="3"/>
      <c r="N17" s="3"/>
      <c r="O17" s="3"/>
      <c r="P17" s="3"/>
    </row>
    <row r="18" spans="1:16">
      <c r="A18" s="32" t="s">
        <v>69</v>
      </c>
      <c r="B18" s="22" t="s">
        <v>39</v>
      </c>
      <c r="C18" s="55" t="s">
        <v>7</v>
      </c>
      <c r="D18" s="55" t="s">
        <v>15</v>
      </c>
      <c r="E18" s="26" t="s">
        <v>61</v>
      </c>
      <c r="F18" s="41"/>
      <c r="G18" s="56" t="s">
        <v>16</v>
      </c>
      <c r="H18" s="55" t="s">
        <v>17</v>
      </c>
      <c r="I18" s="17" t="s">
        <v>6</v>
      </c>
      <c r="K18" s="3"/>
      <c r="L18" s="3"/>
      <c r="M18" s="3"/>
      <c r="N18" s="3"/>
      <c r="O18" s="3"/>
      <c r="P18" s="3"/>
    </row>
    <row r="19" spans="1:16">
      <c r="A19" s="32" t="s">
        <v>70</v>
      </c>
      <c r="B19" s="22" t="s">
        <v>40</v>
      </c>
      <c r="C19" s="55" t="s">
        <v>7</v>
      </c>
      <c r="D19" s="55" t="s">
        <v>8</v>
      </c>
      <c r="E19" s="26" t="s">
        <v>33</v>
      </c>
      <c r="F19" s="43"/>
      <c r="G19" s="56" t="s">
        <v>15</v>
      </c>
      <c r="H19" s="55" t="s">
        <v>16</v>
      </c>
      <c r="I19" s="17" t="s">
        <v>6</v>
      </c>
      <c r="J19" s="3"/>
      <c r="K19" s="3"/>
      <c r="L19" s="3"/>
      <c r="M19" s="3"/>
      <c r="N19" s="3"/>
      <c r="O19" s="3"/>
      <c r="P19" s="3"/>
    </row>
    <row r="20" spans="1:16" ht="26.25" customHeight="1">
      <c r="A20" s="137" t="s">
        <v>72</v>
      </c>
      <c r="B20" s="137"/>
      <c r="C20" s="137"/>
      <c r="D20" s="57"/>
      <c r="E20" s="137" t="s">
        <v>73</v>
      </c>
      <c r="F20" s="137"/>
      <c r="G20" s="137"/>
      <c r="H20" s="44"/>
      <c r="I20" s="20"/>
      <c r="J20" s="3"/>
      <c r="K20" s="3"/>
      <c r="L20" s="3"/>
      <c r="M20" s="3"/>
      <c r="N20" s="3"/>
      <c r="O20" s="3"/>
      <c r="P20" s="3"/>
    </row>
    <row r="21" spans="1:16">
      <c r="A21" s="138"/>
      <c r="B21" s="138"/>
      <c r="C21" s="138"/>
      <c r="D21" s="58"/>
      <c r="E21" s="139"/>
      <c r="F21" s="139"/>
      <c r="G21" s="139"/>
      <c r="H21" s="44"/>
      <c r="I21" s="20"/>
      <c r="J21" s="3"/>
      <c r="K21" s="3"/>
      <c r="L21" s="3"/>
      <c r="M21" s="3"/>
      <c r="N21" s="3"/>
      <c r="O21" s="3"/>
      <c r="P21" s="3"/>
    </row>
    <row r="22" spans="1:16">
      <c r="A22" s="44"/>
      <c r="B22" s="12"/>
      <c r="D22" s="44"/>
      <c r="E22" s="20"/>
      <c r="F22" s="44"/>
      <c r="G22" s="44"/>
      <c r="H22" s="44"/>
      <c r="I22" s="20"/>
      <c r="J22" s="3"/>
      <c r="K22" s="3"/>
      <c r="L22" s="3"/>
      <c r="M22" s="3"/>
      <c r="N22" s="3"/>
      <c r="O22" s="3"/>
      <c r="P22" s="3"/>
    </row>
    <row r="23" spans="1:16">
      <c r="B23" s="25"/>
    </row>
  </sheetData>
  <mergeCells count="6">
    <mergeCell ref="C3:D3"/>
    <mergeCell ref="G3:H3"/>
    <mergeCell ref="C13:D13"/>
    <mergeCell ref="G13:H13"/>
    <mergeCell ref="A20:C21"/>
    <mergeCell ref="E20:G21"/>
  </mergeCells>
  <pageMargins left="0.49513888888888891" right="0.47916666666666669" top="0.75" bottom="0.75" header="0.3" footer="0.3"/>
  <pageSetup scale="92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99"/>
  <sheetViews>
    <sheetView workbookViewId="0">
      <selection activeCell="J18" sqref="J18"/>
    </sheetView>
  </sheetViews>
  <sheetFormatPr defaultRowHeight="14.25"/>
  <cols>
    <col min="1" max="1" width="10.28515625" style="60" customWidth="1"/>
    <col min="2" max="2" width="0.85546875" style="80" customWidth="1"/>
    <col min="3" max="3" width="11.7109375" style="60" customWidth="1"/>
    <col min="4" max="4" width="10.5703125" style="60" customWidth="1"/>
    <col min="5" max="5" width="0.7109375" style="80" customWidth="1"/>
    <col min="6" max="7" width="11.7109375" style="60" bestFit="1" customWidth="1"/>
    <col min="8" max="8" width="0.85546875" style="80" customWidth="1"/>
    <col min="9" max="9" width="10" style="60" customWidth="1"/>
    <col min="10" max="10" width="9.140625" style="60"/>
    <col min="11" max="11" width="0.85546875" style="80" customWidth="1"/>
    <col min="12" max="16384" width="9.140625" style="60"/>
  </cols>
  <sheetData>
    <row r="1" spans="1:17" ht="18">
      <c r="A1" s="142" t="s">
        <v>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59"/>
      <c r="N1" s="59"/>
    </row>
    <row r="2" spans="1:17" ht="18">
      <c r="A2" s="142" t="s">
        <v>75</v>
      </c>
      <c r="B2" s="142"/>
      <c r="C2" s="142"/>
      <c r="D2" s="142"/>
      <c r="E2" s="142"/>
      <c r="F2" s="142"/>
      <c r="G2" s="142"/>
      <c r="H2" s="142"/>
      <c r="I2" s="142"/>
      <c r="J2" s="142"/>
      <c r="K2" s="61"/>
      <c r="L2" s="61"/>
      <c r="M2" s="59"/>
      <c r="N2" s="59"/>
    </row>
    <row r="3" spans="1:17" ht="15.75">
      <c r="A3" s="144" t="s">
        <v>76</v>
      </c>
      <c r="B3" s="144"/>
      <c r="C3" s="144"/>
      <c r="D3" s="144"/>
      <c r="E3" s="144"/>
      <c r="F3" s="144"/>
      <c r="G3" s="144"/>
      <c r="H3" s="144"/>
      <c r="I3" s="144"/>
      <c r="J3" s="144"/>
      <c r="K3" s="62"/>
      <c r="L3" s="63"/>
      <c r="M3" s="59"/>
      <c r="N3" s="59"/>
    </row>
    <row r="4" spans="1:17" ht="15.75">
      <c r="A4" s="145" t="s">
        <v>77</v>
      </c>
      <c r="B4" s="145"/>
      <c r="C4" s="145"/>
      <c r="D4" s="145"/>
      <c r="E4" s="145"/>
      <c r="F4" s="145"/>
      <c r="G4" s="145"/>
      <c r="H4" s="145"/>
      <c r="I4" s="145"/>
      <c r="J4" s="145"/>
      <c r="K4" s="64"/>
      <c r="L4" s="63"/>
      <c r="M4" s="65"/>
      <c r="N4" s="65"/>
    </row>
    <row r="5" spans="1:17">
      <c r="A5" s="146" t="s">
        <v>78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66"/>
      <c r="N5" s="66"/>
    </row>
    <row r="6" spans="1:17" ht="15.75">
      <c r="A6" s="59"/>
      <c r="B6" s="67"/>
      <c r="C6" s="147" t="s">
        <v>79</v>
      </c>
      <c r="D6" s="147"/>
      <c r="E6" s="68"/>
      <c r="F6" s="147" t="s">
        <v>79</v>
      </c>
      <c r="G6" s="147"/>
      <c r="H6" s="67"/>
      <c r="I6" s="65"/>
      <c r="J6" s="65"/>
      <c r="K6" s="67"/>
      <c r="L6" s="65"/>
      <c r="M6" s="65"/>
      <c r="N6" s="65"/>
    </row>
    <row r="7" spans="1:17">
      <c r="A7" s="59"/>
      <c r="B7" s="68" t="s">
        <v>79</v>
      </c>
      <c r="C7" s="69" t="s">
        <v>80</v>
      </c>
      <c r="D7" s="69" t="s">
        <v>81</v>
      </c>
      <c r="E7" s="68"/>
      <c r="F7" s="69" t="s">
        <v>81</v>
      </c>
      <c r="G7" s="69" t="s">
        <v>80</v>
      </c>
      <c r="H7" s="67"/>
      <c r="I7" s="69" t="s">
        <v>81</v>
      </c>
      <c r="J7" s="69" t="s">
        <v>80</v>
      </c>
      <c r="K7" s="67"/>
      <c r="L7" s="59"/>
      <c r="M7" s="59"/>
      <c r="N7" s="59"/>
    </row>
    <row r="8" spans="1:17">
      <c r="A8" s="59"/>
      <c r="B8" s="68"/>
      <c r="C8" s="70">
        <v>1</v>
      </c>
      <c r="D8" s="70">
        <v>1</v>
      </c>
      <c r="E8" s="71"/>
      <c r="F8" s="70">
        <v>1</v>
      </c>
      <c r="G8" s="70">
        <v>1</v>
      </c>
      <c r="H8" s="67"/>
      <c r="I8" s="70">
        <v>1</v>
      </c>
      <c r="J8" s="70">
        <v>1</v>
      </c>
      <c r="K8" s="67"/>
      <c r="L8" s="59"/>
      <c r="M8" s="59"/>
      <c r="N8" s="59"/>
    </row>
    <row r="9" spans="1:17">
      <c r="A9" s="59"/>
      <c r="B9" s="68"/>
      <c r="C9" s="70">
        <v>2</v>
      </c>
      <c r="D9" s="70">
        <v>2</v>
      </c>
      <c r="E9" s="71"/>
      <c r="F9" s="70">
        <v>2</v>
      </c>
      <c r="G9" s="70">
        <v>2</v>
      </c>
      <c r="H9" s="67"/>
      <c r="I9" s="70">
        <v>2</v>
      </c>
      <c r="J9" s="70">
        <v>2</v>
      </c>
      <c r="K9" s="67"/>
      <c r="L9" s="59"/>
      <c r="M9" s="59"/>
      <c r="N9" s="59"/>
    </row>
    <row r="10" spans="1:17">
      <c r="A10" s="59"/>
      <c r="B10" s="68"/>
      <c r="C10" s="70">
        <v>3</v>
      </c>
      <c r="D10" s="70">
        <v>3</v>
      </c>
      <c r="E10" s="71"/>
      <c r="F10" s="70">
        <v>3</v>
      </c>
      <c r="G10" s="70">
        <v>3</v>
      </c>
      <c r="H10" s="67"/>
      <c r="I10" s="70">
        <v>3</v>
      </c>
      <c r="J10" s="70">
        <v>3</v>
      </c>
      <c r="K10" s="67"/>
      <c r="L10" s="59"/>
      <c r="M10" s="59"/>
      <c r="N10" s="59"/>
    </row>
    <row r="11" spans="1:17">
      <c r="A11" s="59"/>
      <c r="B11" s="68"/>
      <c r="C11" s="70">
        <v>4</v>
      </c>
      <c r="D11" s="70">
        <v>4</v>
      </c>
      <c r="E11" s="71"/>
      <c r="F11" s="70">
        <v>4</v>
      </c>
      <c r="G11" s="70">
        <v>4</v>
      </c>
      <c r="H11" s="67"/>
      <c r="I11" s="70">
        <v>4</v>
      </c>
      <c r="J11" s="70">
        <v>4</v>
      </c>
      <c r="K11" s="67"/>
      <c r="L11" s="59"/>
      <c r="M11" s="59"/>
      <c r="N11" s="59"/>
      <c r="Q11" s="72"/>
    </row>
    <row r="12" spans="1:17">
      <c r="A12" s="59"/>
      <c r="B12" s="68"/>
      <c r="C12" s="70">
        <v>5</v>
      </c>
      <c r="D12" s="70">
        <v>5</v>
      </c>
      <c r="E12" s="71"/>
      <c r="F12" s="70">
        <v>5</v>
      </c>
      <c r="G12" s="70">
        <v>5</v>
      </c>
      <c r="H12" s="67"/>
      <c r="I12" s="70">
        <v>5</v>
      </c>
      <c r="J12" s="70">
        <v>5</v>
      </c>
      <c r="K12" s="67"/>
      <c r="L12" s="59"/>
      <c r="M12" s="59"/>
      <c r="N12" s="59"/>
      <c r="Q12" s="72"/>
    </row>
    <row r="13" spans="1:17">
      <c r="A13" s="59"/>
      <c r="B13" s="68"/>
      <c r="C13" s="70">
        <v>6</v>
      </c>
      <c r="D13" s="70">
        <v>6</v>
      </c>
      <c r="E13" s="71"/>
      <c r="F13" s="70">
        <v>6</v>
      </c>
      <c r="G13" s="70">
        <v>6</v>
      </c>
      <c r="H13" s="67"/>
      <c r="I13" s="70">
        <v>6</v>
      </c>
      <c r="J13" s="70">
        <v>6</v>
      </c>
      <c r="K13" s="67"/>
      <c r="L13" s="59"/>
      <c r="M13" s="59"/>
      <c r="N13" s="59"/>
      <c r="Q13" s="72"/>
    </row>
    <row r="14" spans="1:17">
      <c r="A14" s="59"/>
      <c r="B14" s="68"/>
      <c r="C14" s="70">
        <v>7</v>
      </c>
      <c r="D14" s="70">
        <v>7</v>
      </c>
      <c r="E14" s="71"/>
      <c r="F14" s="70">
        <v>7</v>
      </c>
      <c r="G14" s="70">
        <v>7</v>
      </c>
      <c r="H14" s="67"/>
      <c r="I14" s="70">
        <v>7</v>
      </c>
      <c r="J14" s="70">
        <v>7</v>
      </c>
      <c r="K14" s="67"/>
      <c r="L14" s="59"/>
      <c r="M14" s="59"/>
      <c r="N14" s="59"/>
      <c r="Q14" s="72"/>
    </row>
    <row r="15" spans="1:17">
      <c r="A15" s="59"/>
      <c r="B15" s="68"/>
      <c r="C15" s="70">
        <v>8</v>
      </c>
      <c r="D15" s="70">
        <v>8</v>
      </c>
      <c r="E15" s="71"/>
      <c r="F15" s="70">
        <v>8</v>
      </c>
      <c r="G15" s="70">
        <v>8</v>
      </c>
      <c r="H15" s="67"/>
      <c r="I15" s="70">
        <v>8</v>
      </c>
      <c r="J15" s="70">
        <v>8</v>
      </c>
      <c r="K15" s="67"/>
      <c r="L15" s="59"/>
      <c r="M15" s="59"/>
      <c r="N15" s="59"/>
    </row>
    <row r="16" spans="1:17">
      <c r="A16" s="59"/>
      <c r="B16" s="68"/>
      <c r="C16" s="70">
        <v>9</v>
      </c>
      <c r="D16" s="70">
        <v>9</v>
      </c>
      <c r="E16" s="71"/>
      <c r="F16" s="70">
        <v>9</v>
      </c>
      <c r="G16" s="70">
        <v>9</v>
      </c>
      <c r="H16" s="67"/>
      <c r="I16" s="70">
        <v>9</v>
      </c>
      <c r="J16" s="70">
        <v>9</v>
      </c>
      <c r="K16" s="67"/>
      <c r="L16" s="59"/>
      <c r="M16" s="59"/>
      <c r="N16" s="59"/>
    </row>
    <row r="17" spans="1:14">
      <c r="A17" s="59"/>
      <c r="B17" s="68"/>
      <c r="C17" s="70">
        <v>10</v>
      </c>
      <c r="D17" s="70">
        <v>10</v>
      </c>
      <c r="E17" s="71"/>
      <c r="F17" s="70">
        <v>10</v>
      </c>
      <c r="G17" s="70">
        <v>10</v>
      </c>
      <c r="H17" s="67"/>
      <c r="I17" s="70">
        <v>10</v>
      </c>
      <c r="J17" s="70">
        <v>10</v>
      </c>
      <c r="K17" s="67"/>
      <c r="L17" s="59"/>
      <c r="M17" s="59"/>
      <c r="N17" s="59"/>
    </row>
    <row r="18" spans="1:14">
      <c r="A18" s="59"/>
      <c r="B18" s="68"/>
      <c r="C18" s="70">
        <v>11</v>
      </c>
      <c r="D18" s="70">
        <v>11</v>
      </c>
      <c r="E18" s="71"/>
      <c r="F18" s="70">
        <v>11</v>
      </c>
      <c r="G18" s="70">
        <v>11</v>
      </c>
      <c r="H18" s="67"/>
      <c r="I18" s="70">
        <v>11</v>
      </c>
      <c r="J18" s="70">
        <v>11</v>
      </c>
      <c r="K18" s="67"/>
      <c r="L18" s="59"/>
      <c r="M18" s="59"/>
      <c r="N18" s="59"/>
    </row>
    <row r="19" spans="1:14">
      <c r="B19" s="68"/>
      <c r="C19" s="70">
        <v>12</v>
      </c>
      <c r="D19" s="70">
        <v>12</v>
      </c>
      <c r="E19" s="71"/>
      <c r="F19" s="70">
        <v>12</v>
      </c>
      <c r="G19" s="70">
        <v>12</v>
      </c>
      <c r="H19" s="67"/>
      <c r="I19" s="70">
        <v>12</v>
      </c>
      <c r="J19" s="70">
        <v>12</v>
      </c>
      <c r="K19" s="67"/>
      <c r="L19" s="59"/>
      <c r="M19" s="59"/>
    </row>
    <row r="20" spans="1:14">
      <c r="B20" s="68"/>
      <c r="C20" s="70">
        <v>13</v>
      </c>
      <c r="D20" s="70">
        <v>13</v>
      </c>
      <c r="E20" s="71"/>
      <c r="F20" s="70">
        <v>13</v>
      </c>
      <c r="G20" s="70">
        <v>13</v>
      </c>
      <c r="H20" s="67"/>
      <c r="I20" s="70">
        <v>13</v>
      </c>
      <c r="J20" s="70">
        <v>13</v>
      </c>
      <c r="K20" s="67"/>
      <c r="L20" s="59"/>
      <c r="M20" s="59"/>
    </row>
    <row r="21" spans="1:14">
      <c r="B21" s="68"/>
      <c r="C21" s="70">
        <v>14</v>
      </c>
      <c r="D21" s="70">
        <v>14</v>
      </c>
      <c r="E21" s="71"/>
      <c r="F21" s="70">
        <v>14</v>
      </c>
      <c r="G21" s="70">
        <v>14</v>
      </c>
      <c r="H21" s="67"/>
      <c r="I21" s="70">
        <v>14</v>
      </c>
      <c r="J21" s="70">
        <v>14</v>
      </c>
      <c r="K21" s="67"/>
      <c r="L21" s="59"/>
      <c r="M21" s="59" t="s">
        <v>79</v>
      </c>
    </row>
    <row r="22" spans="1:14">
      <c r="B22" s="68"/>
      <c r="C22" s="70">
        <v>15</v>
      </c>
      <c r="D22" s="70">
        <v>15</v>
      </c>
      <c r="E22" s="71"/>
      <c r="F22" s="70">
        <v>15</v>
      </c>
      <c r="G22" s="70">
        <v>15</v>
      </c>
      <c r="H22" s="67"/>
      <c r="I22" s="70">
        <v>15</v>
      </c>
      <c r="J22" s="70">
        <v>15</v>
      </c>
      <c r="K22" s="67"/>
      <c r="L22" s="59"/>
      <c r="M22" s="59"/>
    </row>
    <row r="23" spans="1:14">
      <c r="B23" s="68"/>
      <c r="C23" s="70">
        <v>16</v>
      </c>
      <c r="D23" s="70">
        <v>16</v>
      </c>
      <c r="E23" s="71"/>
      <c r="F23" s="70">
        <v>16</v>
      </c>
      <c r="G23" s="70">
        <v>16</v>
      </c>
      <c r="H23" s="67"/>
      <c r="I23" s="70" t="s">
        <v>79</v>
      </c>
      <c r="J23" s="70"/>
      <c r="K23" s="67"/>
      <c r="L23" s="59"/>
      <c r="M23" s="59"/>
    </row>
    <row r="24" spans="1:14">
      <c r="B24" s="68"/>
      <c r="C24" s="70">
        <v>17</v>
      </c>
      <c r="D24" s="70">
        <v>17</v>
      </c>
      <c r="E24" s="71"/>
      <c r="F24" s="70">
        <v>17</v>
      </c>
      <c r="G24" s="70">
        <v>17</v>
      </c>
      <c r="H24" s="67"/>
      <c r="I24" s="70" t="s">
        <v>79</v>
      </c>
      <c r="J24" s="70"/>
      <c r="K24" s="67"/>
      <c r="L24" s="59"/>
      <c r="M24" s="59"/>
    </row>
    <row r="25" spans="1:14">
      <c r="B25" s="68"/>
      <c r="C25" s="70">
        <v>18</v>
      </c>
      <c r="D25" s="70">
        <v>18</v>
      </c>
      <c r="E25" s="71"/>
      <c r="F25" s="70">
        <v>18</v>
      </c>
      <c r="G25" s="70">
        <v>18</v>
      </c>
      <c r="H25" s="67"/>
      <c r="I25" s="70" t="s">
        <v>79</v>
      </c>
      <c r="J25" s="70"/>
      <c r="K25" s="67"/>
      <c r="L25" s="59"/>
      <c r="M25" s="59"/>
    </row>
    <row r="26" spans="1:14">
      <c r="B26" s="68"/>
      <c r="C26" s="70">
        <v>19</v>
      </c>
      <c r="D26" s="70">
        <v>19</v>
      </c>
      <c r="E26" s="71"/>
      <c r="F26" s="70">
        <v>19</v>
      </c>
      <c r="G26" s="70">
        <v>19</v>
      </c>
      <c r="H26" s="67"/>
      <c r="I26" s="70" t="s">
        <v>79</v>
      </c>
      <c r="J26" s="70"/>
      <c r="K26" s="67"/>
      <c r="L26" s="59"/>
      <c r="M26" s="59"/>
    </row>
    <row r="27" spans="1:14">
      <c r="B27" s="68"/>
      <c r="C27" s="70">
        <v>20</v>
      </c>
      <c r="D27" s="70">
        <v>20</v>
      </c>
      <c r="E27" s="71"/>
      <c r="F27" s="70">
        <v>20</v>
      </c>
      <c r="G27" s="70">
        <v>20</v>
      </c>
      <c r="H27" s="67"/>
      <c r="I27" s="70"/>
      <c r="J27" s="70"/>
      <c r="K27" s="67"/>
      <c r="L27" s="59"/>
      <c r="M27" s="59"/>
    </row>
    <row r="28" spans="1:14">
      <c r="B28" s="68"/>
      <c r="C28" s="70">
        <v>21</v>
      </c>
      <c r="D28" s="70">
        <v>21</v>
      </c>
      <c r="E28" s="71"/>
      <c r="F28" s="70">
        <v>21</v>
      </c>
      <c r="G28" s="70">
        <v>21</v>
      </c>
      <c r="H28" s="67"/>
      <c r="I28" s="70"/>
      <c r="J28" s="70"/>
      <c r="K28" s="67"/>
      <c r="L28" s="59"/>
      <c r="M28" s="59"/>
    </row>
    <row r="29" spans="1:14">
      <c r="B29" s="68"/>
      <c r="C29" s="70">
        <v>22</v>
      </c>
      <c r="D29" s="70">
        <v>22</v>
      </c>
      <c r="E29" s="71"/>
      <c r="F29" s="70">
        <v>22</v>
      </c>
      <c r="G29" s="70">
        <v>22</v>
      </c>
      <c r="H29" s="67"/>
      <c r="I29" s="70"/>
      <c r="J29" s="70"/>
      <c r="K29" s="67"/>
      <c r="L29" s="59"/>
      <c r="M29" s="59"/>
    </row>
    <row r="30" spans="1:14">
      <c r="B30" s="68"/>
      <c r="C30" s="70">
        <v>23</v>
      </c>
      <c r="D30" s="70">
        <v>23</v>
      </c>
      <c r="E30" s="71"/>
      <c r="F30" s="70">
        <v>23</v>
      </c>
      <c r="G30" s="70">
        <v>23</v>
      </c>
      <c r="H30" s="67"/>
      <c r="I30" s="70"/>
      <c r="J30" s="70"/>
      <c r="K30" s="67"/>
      <c r="L30" s="59"/>
      <c r="M30" s="59"/>
    </row>
    <row r="31" spans="1:14">
      <c r="B31" s="68"/>
      <c r="C31" s="70">
        <v>24</v>
      </c>
      <c r="D31" s="70">
        <v>24</v>
      </c>
      <c r="E31" s="71"/>
      <c r="F31" s="70">
        <v>24</v>
      </c>
      <c r="G31" s="70">
        <v>24</v>
      </c>
      <c r="H31" s="67"/>
      <c r="I31" s="70"/>
      <c r="J31" s="70"/>
      <c r="K31" s="67"/>
      <c r="L31" s="59"/>
      <c r="M31" s="59"/>
    </row>
    <row r="32" spans="1:14">
      <c r="B32" s="68"/>
      <c r="C32" s="70">
        <v>25</v>
      </c>
      <c r="D32" s="70">
        <v>25</v>
      </c>
      <c r="E32" s="71"/>
      <c r="F32" s="70">
        <v>25</v>
      </c>
      <c r="G32" s="70">
        <v>25</v>
      </c>
      <c r="H32" s="67"/>
      <c r="I32" s="70"/>
      <c r="J32" s="70"/>
      <c r="K32" s="67"/>
      <c r="L32" s="59"/>
      <c r="M32" s="59"/>
    </row>
    <row r="33" spans="1:18">
      <c r="B33" s="68"/>
      <c r="C33" s="70" t="s">
        <v>79</v>
      </c>
      <c r="D33" s="70" t="s">
        <v>79</v>
      </c>
      <c r="E33" s="71"/>
      <c r="F33" s="70" t="s">
        <v>79</v>
      </c>
      <c r="G33" s="70" t="s">
        <v>79</v>
      </c>
      <c r="H33" s="67"/>
      <c r="I33" s="70"/>
      <c r="J33" s="70"/>
      <c r="K33" s="67"/>
      <c r="L33" s="59"/>
      <c r="M33" s="59"/>
    </row>
    <row r="34" spans="1:18">
      <c r="B34" s="68"/>
      <c r="C34" s="70" t="s">
        <v>79</v>
      </c>
      <c r="D34" s="70" t="s">
        <v>79</v>
      </c>
      <c r="E34" s="71"/>
      <c r="F34" s="70" t="s">
        <v>79</v>
      </c>
      <c r="G34" s="70" t="s">
        <v>79</v>
      </c>
      <c r="H34" s="67"/>
      <c r="I34" s="70"/>
      <c r="J34" s="70"/>
      <c r="K34" s="67"/>
      <c r="L34" s="59"/>
      <c r="M34" s="59"/>
    </row>
    <row r="35" spans="1:18" ht="3.75" customHeight="1">
      <c r="A35" s="59"/>
      <c r="B35" s="73"/>
      <c r="C35" s="73"/>
      <c r="D35" s="73"/>
      <c r="E35" s="73"/>
      <c r="F35" s="73"/>
      <c r="G35" s="73"/>
      <c r="H35" s="67"/>
      <c r="I35" s="67"/>
      <c r="J35" s="67"/>
      <c r="K35" s="67"/>
      <c r="L35" s="59"/>
      <c r="M35" s="59"/>
      <c r="N35" s="59"/>
      <c r="O35" s="59"/>
      <c r="P35" s="59"/>
      <c r="Q35" s="59"/>
      <c r="R35" s="59"/>
    </row>
    <row r="36" spans="1:18" ht="18">
      <c r="A36" s="65"/>
      <c r="B36" s="74"/>
      <c r="C36" s="74"/>
      <c r="D36" s="74"/>
      <c r="E36" s="74"/>
      <c r="F36" s="74"/>
      <c r="G36" s="7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ht="18">
      <c r="A37" s="65"/>
      <c r="B37" s="74"/>
      <c r="C37" s="74"/>
      <c r="D37" s="74"/>
      <c r="E37" s="74"/>
      <c r="F37" s="74"/>
      <c r="G37" s="74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ht="18">
      <c r="A38" s="65"/>
      <c r="B38" s="74"/>
      <c r="C38" s="75" t="s">
        <v>82</v>
      </c>
      <c r="D38" s="76"/>
      <c r="E38" s="75"/>
      <c r="F38" s="75" t="s">
        <v>83</v>
      </c>
      <c r="G38" s="75" t="s">
        <v>84</v>
      </c>
      <c r="H38" s="65"/>
      <c r="I38" s="75" t="s">
        <v>85</v>
      </c>
      <c r="J38" s="75" t="s">
        <v>2</v>
      </c>
      <c r="K38" s="65"/>
      <c r="L38" s="65"/>
      <c r="M38" s="65"/>
      <c r="N38" s="65" t="s">
        <v>79</v>
      </c>
      <c r="O38" s="65"/>
      <c r="P38" s="65"/>
      <c r="Q38" s="65"/>
      <c r="R38" s="65"/>
    </row>
    <row r="39" spans="1:18" ht="18">
      <c r="A39" s="65"/>
      <c r="B39" s="74"/>
      <c r="C39" s="140"/>
      <c r="D39" s="141"/>
      <c r="E39" s="74"/>
      <c r="F39" s="77"/>
      <c r="G39" s="77"/>
      <c r="H39" s="65"/>
      <c r="I39" s="78"/>
      <c r="J39" s="78"/>
      <c r="K39" s="65"/>
      <c r="L39" s="65"/>
      <c r="M39" s="65"/>
      <c r="N39" s="65"/>
      <c r="O39" s="65"/>
      <c r="P39" s="65"/>
      <c r="Q39" s="65"/>
      <c r="R39" s="65"/>
    </row>
    <row r="40" spans="1:18" ht="18">
      <c r="A40" s="65"/>
      <c r="B40" s="74"/>
      <c r="C40" s="140"/>
      <c r="D40" s="141"/>
      <c r="E40" s="74"/>
      <c r="F40" s="77"/>
      <c r="G40" s="77"/>
      <c r="H40" s="65"/>
      <c r="I40" s="78"/>
      <c r="J40" s="78"/>
      <c r="K40" s="65"/>
      <c r="L40" s="65"/>
      <c r="M40" s="65"/>
      <c r="N40" s="65"/>
      <c r="O40" s="65"/>
      <c r="P40" s="65"/>
      <c r="Q40" s="65"/>
      <c r="R40" s="65"/>
    </row>
    <row r="41" spans="1:18" ht="18">
      <c r="A41" s="65"/>
      <c r="B41" s="74"/>
      <c r="C41" s="74"/>
      <c r="D41" s="74"/>
      <c r="E41" s="74"/>
      <c r="F41" s="74"/>
      <c r="G41" s="7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8">
      <c r="A42" s="65"/>
      <c r="B42" s="74"/>
      <c r="C42" s="74"/>
      <c r="D42" s="74"/>
      <c r="E42" s="74"/>
      <c r="F42" s="74"/>
      <c r="G42" s="74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8">
      <c r="A43" s="65"/>
      <c r="B43" s="74"/>
      <c r="C43" s="74"/>
      <c r="D43" s="74"/>
      <c r="E43" s="74"/>
      <c r="F43" s="74"/>
      <c r="G43" s="7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8">
      <c r="A44" s="65"/>
      <c r="B44" s="74"/>
      <c r="C44" s="74"/>
      <c r="D44" s="74"/>
      <c r="E44" s="74"/>
      <c r="F44" s="74"/>
      <c r="G44" s="7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18">
      <c r="A45" s="65"/>
      <c r="B45" s="74"/>
      <c r="C45" s="74"/>
      <c r="D45" s="74"/>
      <c r="E45" s="74"/>
      <c r="F45" s="74"/>
      <c r="G45" s="74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>
      <c r="A46" s="65"/>
      <c r="B46" s="65"/>
      <c r="C46" s="79"/>
      <c r="D46" s="79"/>
      <c r="E46" s="79"/>
      <c r="F46" s="79"/>
      <c r="G46" s="79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>
      <c r="A47" s="65"/>
      <c r="B47" s="65"/>
      <c r="C47" s="79"/>
      <c r="D47" s="79"/>
      <c r="E47" s="79"/>
      <c r="F47" s="79"/>
      <c r="G47" s="79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>
      <c r="A48" s="65"/>
      <c r="B48" s="65"/>
      <c r="C48" s="79"/>
      <c r="D48" s="79"/>
      <c r="E48" s="79"/>
      <c r="F48" s="79"/>
      <c r="G48" s="79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>
      <c r="A49" s="65"/>
      <c r="B49" s="65"/>
      <c r="C49" s="79"/>
      <c r="D49" s="79"/>
      <c r="E49" s="79"/>
      <c r="F49" s="79"/>
      <c r="G49" s="79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>
      <c r="A50" s="65"/>
      <c r="B50" s="65"/>
      <c r="C50" s="79"/>
      <c r="D50" s="79"/>
      <c r="E50" s="79"/>
      <c r="F50" s="79"/>
      <c r="G50" s="79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>
      <c r="A51" s="65"/>
      <c r="B51" s="65"/>
      <c r="C51" s="79"/>
      <c r="D51" s="79"/>
      <c r="E51" s="79"/>
      <c r="F51" s="79"/>
      <c r="G51" s="79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1:18">
      <c r="A52" s="65"/>
      <c r="B52" s="65"/>
      <c r="C52" s="79"/>
      <c r="D52" s="79"/>
      <c r="E52" s="79"/>
      <c r="F52" s="79"/>
      <c r="G52" s="79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>
      <c r="A53" s="65"/>
      <c r="B53" s="65"/>
      <c r="C53" s="79"/>
      <c r="D53" s="79"/>
      <c r="E53" s="79"/>
      <c r="F53" s="79"/>
      <c r="G53" s="79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>
      <c r="A54" s="65"/>
      <c r="B54" s="65"/>
      <c r="C54" s="79"/>
      <c r="D54" s="79"/>
      <c r="E54" s="79"/>
      <c r="F54" s="79"/>
      <c r="G54" s="79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>
      <c r="A55" s="65"/>
      <c r="B55" s="65"/>
      <c r="C55" s="79"/>
      <c r="D55" s="79"/>
      <c r="E55" s="79"/>
      <c r="F55" s="79"/>
      <c r="G55" s="79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>
      <c r="A56" s="65"/>
      <c r="B56" s="65"/>
      <c r="C56" s="79"/>
      <c r="D56" s="79"/>
      <c r="E56" s="79"/>
      <c r="F56" s="79"/>
      <c r="G56" s="79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1:18">
      <c r="A57" s="65"/>
      <c r="B57" s="65"/>
      <c r="C57" s="79"/>
      <c r="D57" s="79"/>
      <c r="E57" s="79"/>
      <c r="F57" s="79"/>
      <c r="G57" s="79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18">
      <c r="A58" s="65"/>
      <c r="B58" s="65"/>
      <c r="C58" s="79"/>
      <c r="D58" s="79"/>
      <c r="E58" s="79"/>
      <c r="F58" s="79"/>
      <c r="G58" s="79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1:18">
      <c r="A59" s="65"/>
      <c r="B59" s="65"/>
      <c r="C59" s="79"/>
      <c r="D59" s="79"/>
      <c r="E59" s="79"/>
      <c r="F59" s="79"/>
      <c r="G59" s="79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1:18">
      <c r="A60" s="65"/>
      <c r="B60" s="65"/>
      <c r="C60" s="79"/>
      <c r="D60" s="79"/>
      <c r="E60" s="79"/>
      <c r="F60" s="79"/>
      <c r="G60" s="79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>
      <c r="A61" s="65"/>
      <c r="B61" s="65"/>
      <c r="C61" s="79"/>
      <c r="D61" s="79"/>
      <c r="E61" s="79"/>
      <c r="F61" s="79"/>
      <c r="G61" s="7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>
      <c r="A62" s="65"/>
      <c r="B62" s="65"/>
      <c r="C62" s="79"/>
      <c r="D62" s="79"/>
      <c r="E62" s="79"/>
      <c r="F62" s="79"/>
      <c r="G62" s="7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18">
      <c r="A63" s="65"/>
      <c r="B63" s="65"/>
      <c r="C63" s="79"/>
      <c r="D63" s="79"/>
      <c r="E63" s="79"/>
      <c r="F63" s="79"/>
      <c r="G63" s="79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18">
      <c r="A64" s="65"/>
      <c r="B64" s="65"/>
      <c r="C64" s="79"/>
      <c r="D64" s="79"/>
      <c r="E64" s="79"/>
      <c r="F64" s="79"/>
      <c r="G64" s="79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18">
      <c r="A65" s="65"/>
      <c r="B65" s="65"/>
      <c r="C65" s="79"/>
      <c r="D65" s="79"/>
      <c r="E65" s="79"/>
      <c r="F65" s="79"/>
      <c r="G65" s="79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>
      <c r="A66" s="65"/>
      <c r="B66" s="65"/>
      <c r="C66" s="79"/>
      <c r="D66" s="79"/>
      <c r="E66" s="79"/>
      <c r="F66" s="79"/>
      <c r="G66" s="79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1:18">
      <c r="A67" s="65"/>
      <c r="B67" s="65"/>
      <c r="C67" s="79"/>
      <c r="D67" s="79"/>
      <c r="E67" s="79"/>
      <c r="F67" s="79"/>
      <c r="G67" s="79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8">
      <c r="A68" s="65"/>
      <c r="B68" s="65"/>
      <c r="C68" s="79"/>
      <c r="D68" s="79"/>
      <c r="E68" s="79"/>
      <c r="F68" s="79"/>
      <c r="G68" s="79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8">
      <c r="A69" s="65"/>
      <c r="B69" s="65"/>
      <c r="C69" s="79"/>
      <c r="D69" s="79"/>
      <c r="E69" s="79"/>
      <c r="F69" s="79"/>
      <c r="G69" s="79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>
      <c r="A70" s="65"/>
      <c r="B70" s="65"/>
      <c r="C70" s="79"/>
      <c r="D70" s="79"/>
      <c r="E70" s="79"/>
      <c r="F70" s="79"/>
      <c r="G70" s="79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>
      <c r="A71" s="65"/>
      <c r="B71" s="65"/>
      <c r="C71" s="79"/>
      <c r="D71" s="79"/>
      <c r="E71" s="79"/>
      <c r="F71" s="79"/>
      <c r="G71" s="79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18">
      <c r="A72" s="65"/>
      <c r="B72" s="65"/>
      <c r="C72" s="79"/>
      <c r="D72" s="79"/>
      <c r="E72" s="79"/>
      <c r="F72" s="79"/>
      <c r="G72" s="79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>
      <c r="A73" s="65"/>
      <c r="B73" s="65"/>
      <c r="C73" s="79"/>
      <c r="D73" s="79"/>
      <c r="E73" s="79"/>
      <c r="F73" s="79"/>
      <c r="G73" s="79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>
      <c r="A74" s="65"/>
      <c r="B74" s="65"/>
      <c r="C74" s="79"/>
      <c r="D74" s="79"/>
      <c r="E74" s="79"/>
      <c r="F74" s="79"/>
      <c r="G74" s="79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>
      <c r="A75" s="65"/>
      <c r="B75" s="65"/>
      <c r="C75" s="79"/>
      <c r="D75" s="79"/>
      <c r="E75" s="79"/>
      <c r="F75" s="79"/>
      <c r="G75" s="79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>
      <c r="A76" s="65"/>
      <c r="B76" s="65"/>
      <c r="C76" s="79"/>
      <c r="D76" s="79"/>
      <c r="E76" s="79"/>
      <c r="F76" s="79"/>
      <c r="G76" s="79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8">
      <c r="A77" s="65"/>
      <c r="B77" s="65"/>
      <c r="C77" s="79"/>
      <c r="D77" s="79"/>
      <c r="E77" s="79"/>
      <c r="F77" s="79"/>
      <c r="G77" s="79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8">
      <c r="A78" s="65"/>
      <c r="B78" s="65"/>
      <c r="C78" s="79"/>
      <c r="D78" s="79"/>
      <c r="E78" s="79"/>
      <c r="F78" s="79"/>
      <c r="G78" s="79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8">
      <c r="A79" s="65"/>
      <c r="B79" s="65"/>
      <c r="C79" s="79"/>
      <c r="D79" s="79"/>
      <c r="E79" s="79"/>
      <c r="F79" s="79"/>
      <c r="G79" s="79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>
      <c r="A80" s="65"/>
      <c r="B80" s="65"/>
      <c r="C80" s="79"/>
      <c r="D80" s="79"/>
      <c r="E80" s="79"/>
      <c r="F80" s="79"/>
      <c r="G80" s="79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1:18">
      <c r="A81" s="65"/>
      <c r="B81" s="65"/>
      <c r="C81" s="79"/>
      <c r="D81" s="79"/>
      <c r="E81" s="79"/>
      <c r="F81" s="79"/>
      <c r="G81" s="79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1:18">
      <c r="A82" s="65"/>
      <c r="B82" s="65"/>
      <c r="C82" s="79"/>
      <c r="D82" s="79"/>
      <c r="E82" s="79"/>
      <c r="F82" s="79"/>
      <c r="G82" s="79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18">
      <c r="A83" s="65"/>
      <c r="B83" s="65"/>
      <c r="C83" s="79"/>
      <c r="D83" s="79"/>
      <c r="E83" s="79"/>
      <c r="F83" s="79"/>
      <c r="G83" s="7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>
      <c r="A84" s="65"/>
      <c r="B84" s="65"/>
      <c r="C84" s="79"/>
      <c r="D84" s="79"/>
      <c r="E84" s="79"/>
      <c r="F84" s="79"/>
      <c r="G84" s="7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>
      <c r="A85" s="65"/>
      <c r="B85" s="65"/>
      <c r="C85" s="79"/>
      <c r="D85" s="79"/>
      <c r="E85" s="79"/>
      <c r="F85" s="79"/>
      <c r="G85" s="7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>
      <c r="A86" s="65"/>
      <c r="B86" s="65"/>
      <c r="C86" s="79"/>
      <c r="D86" s="79"/>
      <c r="E86" s="79"/>
      <c r="F86" s="79"/>
      <c r="G86" s="7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>
      <c r="A87" s="65"/>
      <c r="B87" s="65"/>
      <c r="C87" s="79"/>
      <c r="D87" s="79"/>
      <c r="E87" s="79"/>
      <c r="F87" s="79"/>
      <c r="G87" s="7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>
      <c r="A88" s="65"/>
      <c r="B88" s="65"/>
      <c r="C88" s="79"/>
      <c r="D88" s="79"/>
      <c r="E88" s="79"/>
      <c r="F88" s="79"/>
      <c r="G88" s="7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>
      <c r="A89" s="65"/>
      <c r="B89" s="65"/>
      <c r="C89" s="79"/>
      <c r="D89" s="79"/>
      <c r="E89" s="79"/>
      <c r="F89" s="79"/>
      <c r="G89" s="79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1:18">
      <c r="A90" s="65"/>
      <c r="B90" s="65"/>
      <c r="C90" s="79"/>
      <c r="D90" s="79"/>
      <c r="E90" s="79"/>
      <c r="F90" s="79"/>
      <c r="G90" s="79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>
      <c r="A91" s="65"/>
      <c r="B91" s="65"/>
      <c r="C91" s="79"/>
      <c r="D91" s="79"/>
      <c r="E91" s="79"/>
      <c r="F91" s="79"/>
      <c r="G91" s="79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18">
      <c r="A92" s="65"/>
      <c r="B92" s="65"/>
      <c r="C92" s="79"/>
      <c r="D92" s="79"/>
      <c r="E92" s="79"/>
      <c r="F92" s="79"/>
      <c r="G92" s="79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>
      <c r="A93" s="65"/>
      <c r="B93" s="65"/>
      <c r="C93" s="79"/>
      <c r="D93" s="79"/>
      <c r="E93" s="79"/>
      <c r="F93" s="79"/>
      <c r="G93" s="79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1:18">
      <c r="A94" s="65"/>
      <c r="B94" s="65"/>
      <c r="C94" s="79"/>
      <c r="D94" s="79"/>
      <c r="E94" s="79"/>
      <c r="F94" s="79"/>
      <c r="G94" s="79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8">
      <c r="A95" s="65"/>
      <c r="B95" s="65"/>
      <c r="C95" s="79"/>
      <c r="D95" s="79"/>
      <c r="E95" s="79"/>
      <c r="F95" s="79"/>
      <c r="G95" s="79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1:18">
      <c r="A96" s="65"/>
      <c r="B96" s="65"/>
      <c r="C96" s="79"/>
      <c r="D96" s="79"/>
      <c r="E96" s="79"/>
      <c r="F96" s="79"/>
      <c r="G96" s="79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>
      <c r="A97" s="65"/>
      <c r="B97" s="65"/>
      <c r="C97" s="79"/>
      <c r="D97" s="79"/>
      <c r="E97" s="79"/>
      <c r="F97" s="79"/>
      <c r="G97" s="79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>
      <c r="A98" s="65"/>
      <c r="B98" s="65"/>
      <c r="C98" s="79"/>
      <c r="D98" s="79"/>
      <c r="E98" s="79"/>
      <c r="F98" s="79"/>
      <c r="G98" s="79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>
      <c r="A99" s="65"/>
      <c r="B99" s="65"/>
      <c r="C99" s="79"/>
      <c r="D99" s="79"/>
      <c r="E99" s="79"/>
      <c r="F99" s="79"/>
      <c r="G99" s="79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>
      <c r="A100" s="65"/>
      <c r="B100" s="65"/>
      <c r="C100" s="79"/>
      <c r="D100" s="79"/>
      <c r="E100" s="79"/>
      <c r="F100" s="79"/>
      <c r="G100" s="79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1:18">
      <c r="A101" s="65"/>
      <c r="B101" s="65"/>
      <c r="C101" s="79"/>
      <c r="D101" s="79"/>
      <c r="E101" s="79"/>
      <c r="F101" s="79"/>
      <c r="G101" s="79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8">
      <c r="A102" s="65"/>
      <c r="B102" s="65"/>
      <c r="C102" s="79"/>
      <c r="D102" s="79"/>
      <c r="E102" s="79"/>
      <c r="F102" s="79"/>
      <c r="G102" s="79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18">
      <c r="A103" s="65"/>
      <c r="B103" s="65"/>
      <c r="C103" s="79"/>
      <c r="D103" s="79"/>
      <c r="E103" s="79"/>
      <c r="F103" s="79"/>
      <c r="G103" s="79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18">
      <c r="A104" s="65"/>
      <c r="B104" s="65"/>
      <c r="C104" s="79"/>
      <c r="D104" s="79"/>
      <c r="E104" s="79"/>
      <c r="F104" s="79"/>
      <c r="G104" s="79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1:18">
      <c r="A105" s="65"/>
      <c r="B105" s="65"/>
      <c r="C105" s="79"/>
      <c r="D105" s="79"/>
      <c r="E105" s="79"/>
      <c r="F105" s="79"/>
      <c r="G105" s="79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1:18">
      <c r="A106" s="65"/>
      <c r="B106" s="65"/>
      <c r="C106" s="79"/>
      <c r="D106" s="79"/>
      <c r="E106" s="79"/>
      <c r="F106" s="79"/>
      <c r="G106" s="79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1:18">
      <c r="A107" s="65"/>
      <c r="B107" s="65"/>
      <c r="C107" s="79"/>
      <c r="D107" s="79"/>
      <c r="E107" s="79"/>
      <c r="F107" s="79"/>
      <c r="G107" s="79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1:18">
      <c r="A108" s="65"/>
      <c r="B108" s="65"/>
      <c r="C108" s="79"/>
      <c r="D108" s="79"/>
      <c r="E108" s="79"/>
      <c r="F108" s="79"/>
      <c r="G108" s="79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>
      <c r="A109" s="65"/>
      <c r="B109" s="65"/>
      <c r="C109" s="79"/>
      <c r="D109" s="79"/>
      <c r="E109" s="79"/>
      <c r="F109" s="79"/>
      <c r="G109" s="79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>
      <c r="A110" s="65"/>
      <c r="B110" s="65"/>
      <c r="C110" s="79"/>
      <c r="D110" s="79"/>
      <c r="E110" s="79"/>
      <c r="F110" s="79"/>
      <c r="G110" s="79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8">
      <c r="A111" s="65"/>
      <c r="B111" s="65"/>
      <c r="C111" s="79"/>
      <c r="D111" s="79"/>
      <c r="E111" s="79"/>
      <c r="F111" s="79"/>
      <c r="G111" s="79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>
      <c r="A112" s="65"/>
      <c r="B112" s="65"/>
      <c r="C112" s="79"/>
      <c r="D112" s="79"/>
      <c r="E112" s="79"/>
      <c r="F112" s="79"/>
      <c r="G112" s="79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</row>
    <row r="113" spans="1:18">
      <c r="A113" s="65"/>
      <c r="B113" s="65"/>
      <c r="C113" s="79"/>
      <c r="D113" s="79"/>
      <c r="E113" s="79"/>
      <c r="F113" s="79"/>
      <c r="G113" s="79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</row>
    <row r="114" spans="1:18">
      <c r="A114" s="65"/>
      <c r="B114" s="65"/>
      <c r="C114" s="79"/>
      <c r="D114" s="79"/>
      <c r="E114" s="79"/>
      <c r="F114" s="79"/>
      <c r="G114" s="79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</row>
    <row r="115" spans="1:18">
      <c r="A115" s="65"/>
      <c r="B115" s="65"/>
      <c r="C115" s="79"/>
      <c r="D115" s="79"/>
      <c r="E115" s="79"/>
      <c r="F115" s="79"/>
      <c r="G115" s="79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</row>
    <row r="116" spans="1:18">
      <c r="A116" s="65"/>
      <c r="B116" s="65"/>
      <c r="C116" s="79"/>
      <c r="D116" s="79"/>
      <c r="E116" s="79"/>
      <c r="F116" s="79"/>
      <c r="G116" s="79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1:18">
      <c r="A117" s="65"/>
      <c r="B117" s="65"/>
      <c r="C117" s="79"/>
      <c r="D117" s="79"/>
      <c r="E117" s="79"/>
      <c r="F117" s="79"/>
      <c r="G117" s="79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>
      <c r="A118" s="65"/>
      <c r="B118" s="65"/>
      <c r="C118" s="79"/>
      <c r="D118" s="79"/>
      <c r="E118" s="79"/>
      <c r="F118" s="79"/>
      <c r="G118" s="79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1:18">
      <c r="A119" s="65"/>
      <c r="B119" s="65"/>
      <c r="C119" s="79"/>
      <c r="D119" s="79"/>
      <c r="E119" s="79"/>
      <c r="F119" s="79"/>
      <c r="G119" s="79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</row>
    <row r="120" spans="1:18">
      <c r="A120" s="65"/>
      <c r="B120" s="65"/>
      <c r="C120" s="79"/>
      <c r="D120" s="79"/>
      <c r="E120" s="79"/>
      <c r="F120" s="79"/>
      <c r="G120" s="79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>
      <c r="A121" s="65"/>
      <c r="B121" s="65"/>
      <c r="C121" s="79"/>
      <c r="D121" s="79"/>
      <c r="E121" s="79"/>
      <c r="F121" s="79"/>
      <c r="G121" s="79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</row>
    <row r="122" spans="1:18">
      <c r="A122" s="65"/>
      <c r="B122" s="65"/>
      <c r="C122" s="79"/>
      <c r="D122" s="79"/>
      <c r="E122" s="79"/>
      <c r="F122" s="79"/>
      <c r="G122" s="79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</row>
    <row r="123" spans="1:18">
      <c r="A123" s="65"/>
      <c r="B123" s="65"/>
      <c r="C123" s="79"/>
      <c r="D123" s="79"/>
      <c r="E123" s="79"/>
      <c r="F123" s="79"/>
      <c r="G123" s="79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</row>
    <row r="124" spans="1:18">
      <c r="A124" s="65"/>
      <c r="B124" s="65"/>
      <c r="C124" s="79"/>
      <c r="D124" s="79"/>
      <c r="E124" s="79"/>
      <c r="F124" s="79"/>
      <c r="G124" s="79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</row>
    <row r="125" spans="1:18">
      <c r="A125" s="65"/>
      <c r="B125" s="65"/>
      <c r="C125" s="79"/>
      <c r="D125" s="79"/>
      <c r="E125" s="79"/>
      <c r="F125" s="79"/>
      <c r="G125" s="79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</row>
    <row r="126" spans="1:18">
      <c r="A126" s="65"/>
      <c r="B126" s="65"/>
      <c r="C126" s="79"/>
      <c r="D126" s="79"/>
      <c r="E126" s="79"/>
      <c r="F126" s="79"/>
      <c r="G126" s="79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>
      <c r="A127" s="65"/>
      <c r="B127" s="65"/>
      <c r="C127" s="79"/>
      <c r="D127" s="79"/>
      <c r="E127" s="79"/>
      <c r="F127" s="79"/>
      <c r="G127" s="79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</row>
    <row r="128" spans="1:18">
      <c r="A128" s="65"/>
      <c r="B128" s="65"/>
      <c r="C128" s="79"/>
      <c r="D128" s="79"/>
      <c r="E128" s="79"/>
      <c r="F128" s="79"/>
      <c r="G128" s="79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</row>
    <row r="129" spans="1:18">
      <c r="A129" s="65"/>
      <c r="B129" s="65"/>
      <c r="C129" s="79"/>
      <c r="D129" s="79"/>
      <c r="E129" s="79"/>
      <c r="F129" s="79"/>
      <c r="G129" s="79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</row>
    <row r="130" spans="1:18">
      <c r="A130" s="65"/>
      <c r="B130" s="65"/>
      <c r="C130" s="79"/>
      <c r="D130" s="79"/>
      <c r="E130" s="79"/>
      <c r="F130" s="79"/>
      <c r="G130" s="79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</row>
    <row r="131" spans="1:18">
      <c r="A131" s="65"/>
      <c r="B131" s="65"/>
      <c r="C131" s="79"/>
      <c r="D131" s="79"/>
      <c r="E131" s="79"/>
      <c r="F131" s="79"/>
      <c r="G131" s="79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</row>
    <row r="132" spans="1:18">
      <c r="A132" s="65"/>
      <c r="B132" s="65"/>
      <c r="C132" s="79"/>
      <c r="D132" s="79"/>
      <c r="E132" s="79"/>
      <c r="F132" s="79"/>
      <c r="G132" s="79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</row>
    <row r="133" spans="1:18">
      <c r="A133" s="65"/>
      <c r="B133" s="65"/>
      <c r="C133" s="79"/>
      <c r="D133" s="79"/>
      <c r="E133" s="79"/>
      <c r="F133" s="79"/>
      <c r="G133" s="79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</row>
    <row r="134" spans="1:18">
      <c r="A134" s="65"/>
      <c r="B134" s="65"/>
      <c r="C134" s="79"/>
      <c r="D134" s="79"/>
      <c r="E134" s="79"/>
      <c r="F134" s="79"/>
      <c r="G134" s="79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</row>
    <row r="135" spans="1:18">
      <c r="A135" s="65"/>
      <c r="B135" s="65"/>
      <c r="C135" s="79"/>
      <c r="D135" s="79"/>
      <c r="E135" s="79"/>
      <c r="F135" s="79"/>
      <c r="G135" s="79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</row>
    <row r="136" spans="1:18">
      <c r="A136" s="65"/>
      <c r="B136" s="65"/>
      <c r="C136" s="79"/>
      <c r="D136" s="79"/>
      <c r="E136" s="79"/>
      <c r="F136" s="79"/>
      <c r="G136" s="79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>
      <c r="A137" s="65"/>
      <c r="B137" s="65"/>
      <c r="C137" s="79"/>
      <c r="D137" s="79"/>
      <c r="E137" s="79"/>
      <c r="F137" s="79"/>
      <c r="G137" s="79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>
      <c r="A138" s="65"/>
      <c r="B138" s="65"/>
      <c r="C138" s="79"/>
      <c r="D138" s="79"/>
      <c r="E138" s="79"/>
      <c r="F138" s="79"/>
      <c r="G138" s="79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>
      <c r="A139" s="65"/>
      <c r="B139" s="65"/>
      <c r="C139" s="79"/>
      <c r="D139" s="79"/>
      <c r="E139" s="79"/>
      <c r="F139" s="79"/>
      <c r="G139" s="79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1:18">
      <c r="A140" s="65"/>
      <c r="B140" s="65"/>
      <c r="C140" s="79"/>
      <c r="D140" s="79"/>
      <c r="E140" s="79"/>
      <c r="F140" s="79"/>
      <c r="G140" s="79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spans="1:18">
      <c r="A141" s="65"/>
      <c r="B141" s="65"/>
      <c r="C141" s="79"/>
      <c r="D141" s="79"/>
      <c r="E141" s="79"/>
      <c r="F141" s="79"/>
      <c r="G141" s="79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spans="1:18">
      <c r="A142" s="65"/>
      <c r="B142" s="65"/>
      <c r="C142" s="79"/>
      <c r="D142" s="79"/>
      <c r="E142" s="79"/>
      <c r="F142" s="79"/>
      <c r="G142" s="79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spans="1:18">
      <c r="A143" s="65"/>
      <c r="B143" s="65"/>
      <c r="C143" s="79"/>
      <c r="D143" s="79"/>
      <c r="E143" s="79"/>
      <c r="F143" s="79"/>
      <c r="G143" s="79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1:18">
      <c r="A144" s="65"/>
      <c r="B144" s="65"/>
      <c r="C144" s="79"/>
      <c r="D144" s="79"/>
      <c r="E144" s="79"/>
      <c r="F144" s="79"/>
      <c r="G144" s="79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</row>
    <row r="145" spans="1:18">
      <c r="A145" s="65"/>
      <c r="B145" s="65"/>
      <c r="C145" s="79"/>
      <c r="D145" s="79"/>
      <c r="E145" s="79"/>
      <c r="F145" s="79"/>
      <c r="G145" s="79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</row>
    <row r="146" spans="1:18">
      <c r="A146" s="65"/>
      <c r="B146" s="65"/>
      <c r="C146" s="79"/>
      <c r="D146" s="79"/>
      <c r="E146" s="79"/>
      <c r="F146" s="79"/>
      <c r="G146" s="79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spans="1:18">
      <c r="A147" s="65"/>
      <c r="B147" s="65"/>
      <c r="C147" s="79"/>
      <c r="D147" s="79"/>
      <c r="E147" s="79"/>
      <c r="F147" s="79"/>
      <c r="G147" s="79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spans="1:18">
      <c r="A148" s="65"/>
      <c r="B148" s="65"/>
      <c r="C148" s="79"/>
      <c r="D148" s="79"/>
      <c r="E148" s="79"/>
      <c r="F148" s="79"/>
      <c r="G148" s="79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spans="1:18">
      <c r="A149" s="65"/>
      <c r="B149" s="65"/>
      <c r="C149" s="79"/>
      <c r="D149" s="79"/>
      <c r="E149" s="79"/>
      <c r="F149" s="79"/>
      <c r="G149" s="79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spans="1:18">
      <c r="A150" s="65"/>
      <c r="B150" s="65"/>
      <c r="C150" s="79"/>
      <c r="D150" s="79"/>
      <c r="E150" s="79"/>
      <c r="F150" s="79"/>
      <c r="G150" s="79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</row>
    <row r="151" spans="1:18">
      <c r="A151" s="65"/>
      <c r="B151" s="65"/>
      <c r="C151" s="79"/>
      <c r="D151" s="79"/>
      <c r="E151" s="79"/>
      <c r="F151" s="79"/>
      <c r="G151" s="79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</row>
    <row r="152" spans="1:18">
      <c r="A152" s="65"/>
      <c r="B152" s="65"/>
      <c r="C152" s="79"/>
      <c r="D152" s="79"/>
      <c r="E152" s="79"/>
      <c r="F152" s="79"/>
      <c r="G152" s="79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>
      <c r="A153" s="65"/>
      <c r="B153" s="65"/>
      <c r="C153" s="79"/>
      <c r="D153" s="79"/>
      <c r="E153" s="79"/>
      <c r="F153" s="79"/>
      <c r="G153" s="79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</row>
    <row r="154" spans="1:18">
      <c r="A154" s="65"/>
      <c r="B154" s="65"/>
      <c r="C154" s="79"/>
      <c r="D154" s="79"/>
      <c r="E154" s="79"/>
      <c r="F154" s="79"/>
      <c r="G154" s="79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18">
      <c r="A155" s="65"/>
      <c r="B155" s="65"/>
      <c r="C155" s="79"/>
      <c r="D155" s="79"/>
      <c r="E155" s="79"/>
      <c r="F155" s="79"/>
      <c r="G155" s="79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18">
      <c r="A156" s="65"/>
      <c r="B156" s="65"/>
      <c r="C156" s="79"/>
      <c r="D156" s="79"/>
      <c r="E156" s="79"/>
      <c r="F156" s="79"/>
      <c r="G156" s="79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</row>
    <row r="157" spans="1:18">
      <c r="A157" s="65"/>
      <c r="B157" s="65"/>
      <c r="C157" s="79"/>
      <c r="D157" s="79"/>
      <c r="E157" s="79"/>
      <c r="F157" s="79"/>
      <c r="G157" s="79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1:18">
      <c r="A158" s="65"/>
      <c r="B158" s="65"/>
      <c r="C158" s="79"/>
      <c r="D158" s="79"/>
      <c r="E158" s="79"/>
      <c r="F158" s="79"/>
      <c r="G158" s="79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</row>
    <row r="159" spans="1:18">
      <c r="A159" s="65"/>
      <c r="B159" s="65"/>
      <c r="C159" s="79"/>
      <c r="D159" s="79"/>
      <c r="E159" s="79"/>
      <c r="F159" s="79"/>
      <c r="G159" s="79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</row>
    <row r="160" spans="1:18">
      <c r="A160" s="65"/>
      <c r="B160" s="65"/>
      <c r="C160" s="79"/>
      <c r="D160" s="79"/>
      <c r="E160" s="79"/>
      <c r="F160" s="79"/>
      <c r="G160" s="79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</row>
    <row r="161" spans="1:18">
      <c r="A161" s="65"/>
      <c r="B161" s="65"/>
      <c r="C161" s="79"/>
      <c r="D161" s="79"/>
      <c r="E161" s="79"/>
      <c r="F161" s="79"/>
      <c r="G161" s="79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</row>
    <row r="162" spans="1:18">
      <c r="A162" s="65"/>
      <c r="B162" s="65"/>
      <c r="C162" s="79"/>
      <c r="D162" s="79"/>
      <c r="E162" s="79"/>
      <c r="F162" s="79"/>
      <c r="G162" s="79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</row>
    <row r="163" spans="1:18">
      <c r="A163" s="65"/>
      <c r="B163" s="65"/>
      <c r="C163" s="79"/>
      <c r="D163" s="79"/>
      <c r="E163" s="79"/>
      <c r="F163" s="79"/>
      <c r="G163" s="79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>
      <c r="A164" s="65"/>
      <c r="B164" s="65"/>
      <c r="C164" s="79"/>
      <c r="D164" s="79"/>
      <c r="E164" s="79"/>
      <c r="F164" s="79"/>
      <c r="G164" s="79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</row>
    <row r="165" spans="1:18">
      <c r="A165" s="65"/>
      <c r="B165" s="65"/>
      <c r="C165" s="79"/>
      <c r="D165" s="79"/>
      <c r="E165" s="79"/>
      <c r="F165" s="79"/>
      <c r="G165" s="79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</row>
    <row r="166" spans="1:18">
      <c r="A166" s="65"/>
      <c r="B166" s="65"/>
      <c r="C166" s="79"/>
      <c r="D166" s="79"/>
      <c r="E166" s="79"/>
      <c r="F166" s="79"/>
      <c r="G166" s="79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</row>
    <row r="167" spans="1:18">
      <c r="A167" s="65"/>
      <c r="B167" s="65"/>
      <c r="C167" s="79"/>
      <c r="D167" s="79"/>
      <c r="E167" s="79"/>
      <c r="F167" s="79"/>
      <c r="G167" s="79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</row>
    <row r="168" spans="1:18">
      <c r="A168" s="65"/>
      <c r="B168" s="65"/>
      <c r="C168" s="79"/>
      <c r="D168" s="79"/>
      <c r="E168" s="79"/>
      <c r="F168" s="79"/>
      <c r="G168" s="79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1:18">
      <c r="A169" s="65"/>
      <c r="B169" s="65"/>
      <c r="C169" s="79"/>
      <c r="D169" s="79"/>
      <c r="E169" s="79"/>
      <c r="F169" s="79"/>
      <c r="G169" s="79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</row>
    <row r="170" spans="1:18">
      <c r="A170" s="65"/>
      <c r="B170" s="65"/>
      <c r="C170" s="79"/>
      <c r="D170" s="79"/>
      <c r="E170" s="79"/>
      <c r="F170" s="79"/>
      <c r="G170" s="79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8">
      <c r="A171" s="65"/>
      <c r="B171" s="65"/>
      <c r="C171" s="79"/>
      <c r="D171" s="79"/>
      <c r="E171" s="79"/>
      <c r="F171" s="79"/>
      <c r="G171" s="79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</row>
    <row r="172" spans="1:18">
      <c r="A172" s="65"/>
      <c r="B172" s="65"/>
      <c r="C172" s="79"/>
      <c r="D172" s="79"/>
      <c r="E172" s="79"/>
      <c r="F172" s="79"/>
      <c r="G172" s="79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18">
      <c r="A173" s="65"/>
      <c r="B173" s="65"/>
      <c r="C173" s="79"/>
      <c r="D173" s="79"/>
      <c r="E173" s="79"/>
      <c r="F173" s="79"/>
      <c r="G173" s="79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1:18">
      <c r="A174" s="65"/>
      <c r="B174" s="65"/>
      <c r="C174" s="79"/>
      <c r="D174" s="79"/>
      <c r="E174" s="79"/>
      <c r="F174" s="79"/>
      <c r="G174" s="79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1:18">
      <c r="A175" s="65"/>
      <c r="B175" s="65"/>
      <c r="C175" s="79"/>
      <c r="D175" s="79"/>
      <c r="E175" s="79"/>
      <c r="F175" s="79"/>
      <c r="G175" s="79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</row>
    <row r="176" spans="1:18">
      <c r="A176" s="65"/>
      <c r="B176" s="65"/>
      <c r="C176" s="79"/>
      <c r="D176" s="79"/>
      <c r="E176" s="79"/>
      <c r="F176" s="79"/>
      <c r="G176" s="79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</row>
    <row r="177" spans="1:18">
      <c r="A177" s="65"/>
      <c r="B177" s="65"/>
      <c r="C177" s="79"/>
      <c r="D177" s="79"/>
      <c r="E177" s="79"/>
      <c r="F177" s="79"/>
      <c r="G177" s="79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</row>
    <row r="178" spans="1:18">
      <c r="A178" s="65"/>
      <c r="B178" s="65"/>
      <c r="C178" s="79"/>
      <c r="D178" s="79"/>
      <c r="E178" s="79"/>
      <c r="F178" s="79"/>
      <c r="G178" s="79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</row>
    <row r="179" spans="1:18">
      <c r="A179" s="65"/>
      <c r="B179" s="65"/>
      <c r="C179" s="79"/>
      <c r="D179" s="79"/>
      <c r="E179" s="79"/>
      <c r="F179" s="79"/>
      <c r="G179" s="79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</row>
    <row r="180" spans="1:18">
      <c r="A180" s="65"/>
      <c r="B180" s="65"/>
      <c r="C180" s="79"/>
      <c r="D180" s="79"/>
      <c r="E180" s="79"/>
      <c r="F180" s="79"/>
      <c r="G180" s="79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</row>
    <row r="181" spans="1:18">
      <c r="A181" s="65"/>
      <c r="B181" s="65"/>
      <c r="C181" s="79"/>
      <c r="D181" s="79"/>
      <c r="E181" s="79"/>
      <c r="F181" s="79"/>
      <c r="G181" s="79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</row>
    <row r="182" spans="1:18">
      <c r="A182" s="65"/>
      <c r="B182" s="65"/>
      <c r="C182" s="79"/>
      <c r="D182" s="79"/>
      <c r="E182" s="79"/>
      <c r="F182" s="79"/>
      <c r="G182" s="79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</row>
    <row r="183" spans="1:18">
      <c r="A183" s="65"/>
      <c r="B183" s="65"/>
      <c r="C183" s="79"/>
      <c r="D183" s="79"/>
      <c r="E183" s="79"/>
      <c r="F183" s="79"/>
      <c r="G183" s="79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1:18">
      <c r="A184" s="65"/>
      <c r="B184" s="65"/>
      <c r="C184" s="79"/>
      <c r="D184" s="79"/>
      <c r="E184" s="79"/>
      <c r="F184" s="79"/>
      <c r="G184" s="79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spans="1:18">
      <c r="A185" s="65"/>
      <c r="B185" s="65"/>
      <c r="C185" s="79"/>
      <c r="D185" s="79"/>
      <c r="E185" s="79"/>
      <c r="F185" s="79"/>
      <c r="G185" s="79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>
      <c r="A186" s="65"/>
      <c r="B186" s="65"/>
      <c r="C186" s="79"/>
      <c r="D186" s="79"/>
      <c r="E186" s="79"/>
      <c r="F186" s="79"/>
      <c r="G186" s="79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spans="1:18">
      <c r="A187" s="65"/>
      <c r="B187" s="65"/>
      <c r="C187" s="79"/>
      <c r="D187" s="79"/>
      <c r="E187" s="79"/>
      <c r="F187" s="79"/>
      <c r="G187" s="79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</row>
    <row r="188" spans="1:18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</row>
    <row r="189" spans="1:18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</row>
    <row r="190" spans="1:18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</row>
    <row r="191" spans="1:18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</row>
    <row r="192" spans="1:18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</row>
    <row r="193" spans="1:16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</row>
    <row r="194" spans="1:16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</row>
    <row r="195" spans="1:16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</row>
    <row r="196" spans="1:16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</row>
    <row r="197" spans="1:16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</row>
    <row r="198" spans="1:16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</row>
    <row r="199" spans="1:16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</row>
    <row r="200" spans="1:16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</row>
    <row r="201" spans="1:16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</row>
    <row r="202" spans="1:16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</row>
    <row r="203" spans="1:16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</row>
    <row r="204" spans="1:16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</row>
    <row r="205" spans="1:16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</row>
    <row r="206" spans="1:16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</row>
    <row r="207" spans="1:16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</row>
    <row r="208" spans="1:16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</row>
    <row r="209" spans="1:16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</row>
    <row r="210" spans="1:16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</row>
    <row r="211" spans="1:16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</row>
    <row r="212" spans="1:16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</row>
    <row r="213" spans="1:16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</row>
    <row r="214" spans="1:16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</row>
    <row r="215" spans="1:16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</row>
    <row r="216" spans="1:16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</row>
    <row r="217" spans="1:16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</row>
    <row r="218" spans="1:16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</row>
    <row r="219" spans="1:16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</row>
    <row r="220" spans="1:16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</row>
    <row r="221" spans="1:16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</row>
    <row r="222" spans="1:16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</row>
    <row r="223" spans="1:16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</row>
    <row r="224" spans="1:16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</row>
    <row r="225" spans="1:16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</row>
    <row r="226" spans="1:16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</row>
    <row r="227" spans="1:16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</row>
    <row r="228" spans="1:16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</row>
    <row r="229" spans="1:16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</row>
    <row r="230" spans="1:16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</row>
    <row r="231" spans="1:16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</row>
    <row r="232" spans="1:16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</row>
    <row r="233" spans="1:16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</row>
    <row r="234" spans="1:16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</row>
    <row r="235" spans="1:16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</row>
    <row r="236" spans="1:16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</row>
    <row r="237" spans="1:16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</row>
    <row r="238" spans="1:16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</row>
    <row r="239" spans="1:16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</row>
    <row r="240" spans="1:16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</row>
    <row r="241" spans="1:16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</row>
    <row r="242" spans="1:16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</row>
    <row r="243" spans="1:16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</row>
    <row r="244" spans="1:16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</row>
    <row r="245" spans="1:16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</row>
    <row r="246" spans="1:16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</row>
    <row r="247" spans="1:16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</row>
    <row r="248" spans="1:16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</row>
    <row r="249" spans="1:16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</row>
    <row r="250" spans="1:16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</row>
    <row r="251" spans="1:16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</row>
    <row r="252" spans="1:16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</row>
    <row r="253" spans="1:16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</row>
    <row r="254" spans="1:16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</row>
    <row r="255" spans="1:16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</row>
    <row r="256" spans="1:16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</row>
    <row r="257" spans="1:16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</row>
    <row r="258" spans="1:16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</row>
    <row r="259" spans="1:16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</row>
    <row r="260" spans="1:16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</row>
    <row r="261" spans="1:16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</row>
    <row r="262" spans="1:16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</row>
    <row r="263" spans="1:16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</row>
    <row r="264" spans="1:16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</row>
    <row r="265" spans="1:16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</row>
    <row r="266" spans="1:16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</row>
    <row r="267" spans="1:16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</row>
    <row r="268" spans="1:16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</row>
    <row r="269" spans="1:16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</row>
    <row r="270" spans="1:16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</row>
    <row r="271" spans="1:16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</row>
    <row r="272" spans="1:16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</row>
    <row r="273" spans="1:16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</row>
    <row r="274" spans="1:16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</row>
    <row r="275" spans="1:16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</row>
    <row r="276" spans="1:16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</row>
    <row r="277" spans="1:16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</row>
    <row r="278" spans="1:16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</row>
    <row r="279" spans="1:16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</row>
    <row r="280" spans="1:16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</row>
    <row r="281" spans="1:16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</row>
    <row r="282" spans="1:16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</row>
    <row r="283" spans="1:16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</row>
    <row r="284" spans="1:16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</row>
    <row r="285" spans="1:16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</row>
    <row r="286" spans="1:16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</row>
    <row r="287" spans="1:16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</row>
    <row r="288" spans="1:16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</row>
    <row r="289" spans="1:16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</row>
    <row r="290" spans="1:16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</row>
    <row r="291" spans="1:16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</row>
    <row r="292" spans="1:16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</row>
    <row r="293" spans="1:16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</row>
    <row r="294" spans="1:16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</row>
    <row r="295" spans="1:16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</row>
    <row r="296" spans="1:16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</row>
    <row r="297" spans="1:16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</row>
    <row r="298" spans="1:16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</row>
    <row r="299" spans="1:16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</row>
    <row r="300" spans="1:16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</row>
    <row r="301" spans="1:16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</row>
    <row r="302" spans="1:16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</row>
    <row r="303" spans="1:16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</row>
    <row r="304" spans="1:16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</row>
    <row r="305" spans="1:16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</row>
    <row r="306" spans="1:16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</row>
    <row r="307" spans="1:16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</row>
    <row r="308" spans="1:16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</row>
    <row r="309" spans="1:16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</row>
    <row r="310" spans="1:16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</row>
    <row r="311" spans="1:16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</row>
    <row r="312" spans="1:16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</row>
    <row r="313" spans="1:16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</row>
    <row r="314" spans="1:16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</row>
    <row r="315" spans="1:16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</row>
    <row r="316" spans="1:16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</row>
    <row r="317" spans="1:16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</row>
    <row r="318" spans="1:16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</row>
    <row r="319" spans="1:16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</row>
    <row r="320" spans="1:16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</row>
    <row r="321" spans="1:16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</row>
    <row r="322" spans="1:16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</row>
    <row r="323" spans="1:16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</row>
    <row r="324" spans="1:16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</row>
    <row r="325" spans="1:16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</row>
    <row r="326" spans="1:16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</row>
    <row r="327" spans="1:16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</row>
    <row r="328" spans="1:16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</row>
    <row r="329" spans="1:16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</row>
    <row r="330" spans="1:16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</row>
    <row r="331" spans="1:16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</row>
    <row r="332" spans="1:16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</row>
    <row r="333" spans="1:16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</row>
    <row r="334" spans="1:16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</row>
    <row r="335" spans="1:16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</row>
    <row r="336" spans="1:16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</row>
    <row r="337" spans="1:16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</row>
    <row r="338" spans="1:16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</row>
    <row r="339" spans="1:16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</row>
    <row r="340" spans="1:16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</row>
    <row r="341" spans="1:16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</row>
    <row r="342" spans="1:16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</row>
    <row r="343" spans="1:16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</row>
    <row r="344" spans="1:16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</row>
    <row r="345" spans="1:16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</row>
    <row r="346" spans="1:16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</row>
    <row r="347" spans="1:16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</row>
    <row r="348" spans="1:16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</row>
    <row r="349" spans="1:16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</row>
    <row r="350" spans="1:16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</row>
    <row r="351" spans="1:16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</row>
    <row r="352" spans="1:16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</row>
    <row r="353" spans="1:16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</row>
    <row r="354" spans="1:16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</row>
    <row r="355" spans="1:16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</row>
    <row r="356" spans="1:16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</row>
    <row r="357" spans="1:16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</row>
    <row r="358" spans="1:16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</row>
    <row r="359" spans="1:16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</row>
    <row r="360" spans="1:16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</row>
    <row r="361" spans="1:16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</row>
    <row r="362" spans="1:16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</row>
    <row r="363" spans="1:16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</row>
    <row r="364" spans="1:16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</row>
    <row r="365" spans="1:16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</row>
    <row r="366" spans="1:16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</row>
    <row r="367" spans="1:16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</row>
    <row r="368" spans="1:16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</row>
    <row r="369" spans="1:16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</row>
    <row r="370" spans="1:16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</row>
    <row r="371" spans="1:16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</row>
    <row r="372" spans="1:16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</row>
    <row r="373" spans="1:16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</row>
    <row r="374" spans="1:16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</row>
    <row r="375" spans="1:16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</row>
    <row r="376" spans="1:16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</row>
    <row r="377" spans="1:16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</row>
    <row r="378" spans="1:16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</row>
    <row r="379" spans="1:16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</row>
    <row r="380" spans="1:16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</row>
    <row r="381" spans="1:16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</row>
    <row r="382" spans="1:16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</row>
    <row r="383" spans="1:16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</row>
    <row r="384" spans="1:16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</row>
    <row r="385" spans="1:16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</row>
    <row r="386" spans="1:16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</row>
    <row r="387" spans="1:16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</row>
    <row r="388" spans="1:16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</row>
    <row r="389" spans="1:16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</row>
    <row r="390" spans="1:16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</row>
    <row r="391" spans="1:16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</row>
    <row r="392" spans="1:16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</row>
    <row r="393" spans="1:16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</row>
    <row r="394" spans="1:16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</row>
    <row r="395" spans="1:16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</row>
    <row r="396" spans="1:16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</row>
    <row r="397" spans="1:16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</row>
    <row r="398" spans="1:16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</row>
    <row r="399" spans="1:16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</row>
    <row r="400" spans="1:16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</row>
    <row r="401" spans="1:16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</row>
    <row r="402" spans="1:16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</row>
    <row r="403" spans="1:16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</row>
    <row r="404" spans="1:16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</row>
    <row r="405" spans="1:16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</row>
    <row r="406" spans="1:16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</row>
    <row r="407" spans="1:16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</row>
    <row r="408" spans="1:16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</row>
    <row r="409" spans="1:16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</row>
    <row r="410" spans="1:16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</row>
    <row r="411" spans="1:16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</row>
    <row r="412" spans="1:16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</row>
    <row r="413" spans="1:16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</row>
    <row r="414" spans="1:16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</row>
    <row r="415" spans="1:16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</row>
    <row r="416" spans="1:16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</row>
    <row r="417" spans="1:16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</row>
    <row r="418" spans="1:16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</row>
    <row r="419" spans="1:16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</row>
    <row r="420" spans="1:16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</row>
    <row r="421" spans="1:16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</row>
    <row r="422" spans="1:16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</row>
    <row r="423" spans="1:16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</row>
    <row r="424" spans="1:16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</row>
    <row r="425" spans="1:16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</row>
    <row r="426" spans="1:16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</row>
    <row r="427" spans="1:16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</row>
    <row r="428" spans="1:16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</row>
    <row r="429" spans="1:16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</row>
    <row r="430" spans="1:16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</row>
    <row r="431" spans="1:16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</row>
    <row r="432" spans="1:16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</row>
    <row r="433" spans="1:16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</row>
    <row r="434" spans="1:16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</row>
    <row r="435" spans="1:16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</row>
    <row r="436" spans="1:16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</row>
    <row r="437" spans="1:16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</row>
    <row r="438" spans="1:16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</row>
    <row r="439" spans="1:16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</row>
    <row r="440" spans="1:16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</row>
    <row r="441" spans="1:16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</row>
    <row r="442" spans="1:16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</row>
    <row r="443" spans="1:16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</row>
    <row r="444" spans="1:16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</row>
    <row r="445" spans="1:16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</row>
    <row r="446" spans="1:16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</row>
    <row r="447" spans="1:16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</row>
    <row r="448" spans="1:16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</row>
    <row r="449" spans="1:16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</row>
    <row r="450" spans="1:16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</row>
    <row r="451" spans="1:16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</row>
    <row r="452" spans="1:16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</row>
    <row r="453" spans="1:16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</row>
    <row r="454" spans="1:16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</row>
    <row r="455" spans="1:16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</row>
    <row r="456" spans="1:16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</row>
    <row r="457" spans="1:16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</row>
    <row r="458" spans="1:16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</row>
    <row r="459" spans="1:16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</row>
    <row r="460" spans="1:16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</row>
    <row r="461" spans="1:16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</row>
    <row r="462" spans="1:16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</row>
    <row r="463" spans="1:16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</row>
    <row r="464" spans="1:16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</row>
    <row r="465" spans="1:16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</row>
    <row r="466" spans="1:16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</row>
    <row r="467" spans="1:16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</row>
    <row r="468" spans="1:16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</row>
    <row r="469" spans="1:16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</row>
    <row r="470" spans="1:16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</row>
    <row r="471" spans="1:16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</row>
    <row r="472" spans="1:16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</row>
    <row r="473" spans="1:16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</row>
    <row r="474" spans="1:16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</row>
    <row r="475" spans="1:16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</row>
    <row r="476" spans="1:16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</row>
    <row r="477" spans="1:16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</row>
    <row r="478" spans="1:16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</row>
    <row r="479" spans="1:16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</row>
    <row r="480" spans="1:16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</row>
    <row r="481" spans="1:16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</row>
    <row r="482" spans="1:16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</row>
    <row r="483" spans="1:16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</row>
    <row r="484" spans="1:16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</row>
    <row r="485" spans="1:16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</row>
    <row r="486" spans="1:16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</row>
    <row r="487" spans="1:16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</row>
    <row r="488" spans="1:16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</row>
    <row r="489" spans="1:16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</row>
    <row r="490" spans="1:16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</row>
    <row r="491" spans="1:16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</row>
    <row r="492" spans="1:16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</row>
    <row r="493" spans="1:16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</row>
    <row r="494" spans="1:16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</row>
    <row r="495" spans="1:16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</row>
    <row r="496" spans="1:16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</row>
    <row r="497" spans="1:16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</row>
    <row r="498" spans="1:16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</row>
    <row r="499" spans="1:16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</row>
  </sheetData>
  <mergeCells count="9">
    <mergeCell ref="C39:D39"/>
    <mergeCell ref="C40:D40"/>
    <mergeCell ref="A1:L1"/>
    <mergeCell ref="A2:J2"/>
    <mergeCell ref="A3:J3"/>
    <mergeCell ref="A4:J4"/>
    <mergeCell ref="A5:L5"/>
    <mergeCell ref="C6:D6"/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80" zoomScaleNormal="80" zoomScaleSheetLayoutView="90" workbookViewId="0">
      <selection activeCell="Z10" sqref="Z1:Z1048576"/>
    </sheetView>
  </sheetViews>
  <sheetFormatPr defaultRowHeight="15"/>
  <cols>
    <col min="1" max="1" width="19.42578125" customWidth="1"/>
    <col min="2" max="13" width="5.140625" customWidth="1"/>
    <col min="14" max="14" width="7.5703125" customWidth="1"/>
    <col min="15" max="17" width="7.140625" customWidth="1"/>
    <col min="18" max="22" width="6.28515625" customWidth="1"/>
  </cols>
  <sheetData>
    <row r="1" spans="1:25" ht="108.75" customHeight="1">
      <c r="A1" s="129" t="s">
        <v>125</v>
      </c>
      <c r="B1" s="165" t="str">
        <f>A2</f>
        <v>Dímon</v>
      </c>
      <c r="C1" s="166"/>
      <c r="D1" s="165" t="str">
        <f>A5</f>
        <v>Garpur</v>
      </c>
      <c r="E1" s="166"/>
      <c r="F1" s="165" t="str">
        <f>A8</f>
        <v>Hamar 1</v>
      </c>
      <c r="G1" s="166"/>
      <c r="H1" s="165" t="str">
        <f>A11</f>
        <v>Hrunakonur 2</v>
      </c>
      <c r="I1" s="166"/>
      <c r="J1" s="94" t="s">
        <v>124</v>
      </c>
      <c r="K1" s="93" t="s">
        <v>123</v>
      </c>
      <c r="L1" s="169" t="s">
        <v>126</v>
      </c>
      <c r="M1" s="170"/>
      <c r="N1" s="171"/>
      <c r="O1" s="165" t="str">
        <f>L2</f>
        <v>Hamar 2</v>
      </c>
      <c r="P1" s="166"/>
      <c r="Q1" s="165" t="str">
        <f>L5</f>
        <v>Hrunakonur 1</v>
      </c>
      <c r="R1" s="166"/>
      <c r="S1" s="165" t="str">
        <f>L8</f>
        <v>UMFL</v>
      </c>
      <c r="T1" s="166"/>
      <c r="U1" s="94" t="s">
        <v>124</v>
      </c>
      <c r="V1" s="93" t="s">
        <v>123</v>
      </c>
      <c r="X1" s="128" t="s">
        <v>139</v>
      </c>
      <c r="Y1" s="128" t="s">
        <v>123</v>
      </c>
    </row>
    <row r="2" spans="1:25" s="16" customFormat="1" ht="18.75">
      <c r="A2" s="151" t="s">
        <v>5</v>
      </c>
      <c r="B2" s="107"/>
      <c r="C2" s="107" t="s">
        <v>19</v>
      </c>
      <c r="D2" s="108">
        <v>2</v>
      </c>
      <c r="E2" s="108">
        <v>0</v>
      </c>
      <c r="F2" s="108">
        <v>0</v>
      </c>
      <c r="G2" s="108">
        <v>2</v>
      </c>
      <c r="H2" s="109">
        <v>2</v>
      </c>
      <c r="I2" s="109">
        <v>0</v>
      </c>
      <c r="J2" s="104">
        <f>SUM(B2,D2,F2,H2)</f>
        <v>4</v>
      </c>
      <c r="K2" s="123" t="s">
        <v>131</v>
      </c>
      <c r="L2" s="154" t="s">
        <v>86</v>
      </c>
      <c r="M2" s="155"/>
      <c r="N2" s="156"/>
      <c r="O2" s="90"/>
      <c r="P2" s="90"/>
      <c r="Q2" s="108">
        <v>0</v>
      </c>
      <c r="R2" s="108">
        <v>2</v>
      </c>
      <c r="S2" s="108">
        <v>0</v>
      </c>
      <c r="T2" s="108">
        <v>2</v>
      </c>
      <c r="U2" s="108">
        <f>SUM(O2,Q2,S2)</f>
        <v>0</v>
      </c>
      <c r="V2" s="113" t="s">
        <v>136</v>
      </c>
      <c r="X2" s="16" t="s">
        <v>4</v>
      </c>
      <c r="Y2" s="16">
        <v>1</v>
      </c>
    </row>
    <row r="3" spans="1:25" s="16" customFormat="1" ht="18.75">
      <c r="A3" s="152"/>
      <c r="B3" s="110"/>
      <c r="C3" s="110" t="s">
        <v>128</v>
      </c>
      <c r="D3" s="111">
        <v>25</v>
      </c>
      <c r="E3" s="111">
        <v>23</v>
      </c>
      <c r="F3" s="111">
        <v>14</v>
      </c>
      <c r="G3" s="111">
        <v>25</v>
      </c>
      <c r="H3" s="111">
        <v>25</v>
      </c>
      <c r="I3" s="111">
        <v>21</v>
      </c>
      <c r="J3" s="101">
        <f>SUM(D3:D4,F3:F4,H3:H4)</f>
        <v>132</v>
      </c>
      <c r="K3" s="102">
        <f>J3/J4</f>
        <v>1.1282051282051282</v>
      </c>
      <c r="L3" s="157"/>
      <c r="M3" s="158"/>
      <c r="N3" s="159"/>
      <c r="O3" s="90"/>
      <c r="P3" s="90"/>
      <c r="Q3" s="111">
        <v>16</v>
      </c>
      <c r="R3" s="111">
        <v>25</v>
      </c>
      <c r="S3" s="111">
        <v>11</v>
      </c>
      <c r="T3" s="111">
        <v>25</v>
      </c>
      <c r="U3" s="112">
        <f>SUM(O3:O4,Q3:Q4,S3:S4)</f>
        <v>48</v>
      </c>
      <c r="V3" s="102">
        <f>U3/U4</f>
        <v>0.48</v>
      </c>
      <c r="X3" s="16" t="s">
        <v>5</v>
      </c>
      <c r="Y3" s="16">
        <v>2</v>
      </c>
    </row>
    <row r="4" spans="1:25" s="16" customFormat="1" ht="18.75">
      <c r="A4" s="153"/>
      <c r="B4" s="110"/>
      <c r="C4" s="110" t="s">
        <v>129</v>
      </c>
      <c r="D4" s="111">
        <v>25</v>
      </c>
      <c r="E4" s="111">
        <v>10</v>
      </c>
      <c r="F4" s="111">
        <v>18</v>
      </c>
      <c r="G4" s="111">
        <v>25</v>
      </c>
      <c r="H4" s="111">
        <v>25</v>
      </c>
      <c r="I4" s="111">
        <v>13</v>
      </c>
      <c r="J4" s="101">
        <f>SUM(E3:E4,G3:G4,I3:I4)</f>
        <v>117</v>
      </c>
      <c r="K4" s="102"/>
      <c r="L4" s="160"/>
      <c r="M4" s="161"/>
      <c r="N4" s="162"/>
      <c r="O4" s="90"/>
      <c r="P4" s="90"/>
      <c r="Q4" s="111">
        <v>13</v>
      </c>
      <c r="R4" s="111">
        <v>25</v>
      </c>
      <c r="S4" s="111">
        <v>8</v>
      </c>
      <c r="T4" s="111">
        <v>25</v>
      </c>
      <c r="U4" s="112">
        <f>SUM(P3:P4,R3:R4,T3:T4)</f>
        <v>100</v>
      </c>
      <c r="V4" s="112"/>
      <c r="X4" s="16" t="s">
        <v>88</v>
      </c>
      <c r="Y4" s="16">
        <v>3</v>
      </c>
    </row>
    <row r="5" spans="1:25" s="16" customFormat="1" ht="18.75">
      <c r="A5" s="151" t="s">
        <v>3</v>
      </c>
      <c r="B5" s="108">
        <f>E2</f>
        <v>0</v>
      </c>
      <c r="C5" s="108">
        <f>D2</f>
        <v>2</v>
      </c>
      <c r="D5" s="107"/>
      <c r="E5" s="107" t="s">
        <v>19</v>
      </c>
      <c r="F5" s="108">
        <v>0</v>
      </c>
      <c r="G5" s="108">
        <v>2</v>
      </c>
      <c r="H5" s="108">
        <v>0</v>
      </c>
      <c r="I5" s="108">
        <v>2</v>
      </c>
      <c r="J5" s="104">
        <f t="shared" ref="J5" si="0">SUM(B5,D5,F5,H5)</f>
        <v>0</v>
      </c>
      <c r="K5" s="105" t="s">
        <v>133</v>
      </c>
      <c r="L5" s="154" t="s">
        <v>87</v>
      </c>
      <c r="M5" s="163"/>
      <c r="N5" s="164"/>
      <c r="O5" s="108">
        <f>R2</f>
        <v>2</v>
      </c>
      <c r="P5" s="108">
        <f>Q2</f>
        <v>0</v>
      </c>
      <c r="Q5" s="107"/>
      <c r="R5" s="107"/>
      <c r="S5" s="108">
        <v>0</v>
      </c>
      <c r="T5" s="108">
        <v>2</v>
      </c>
      <c r="U5" s="109">
        <f t="shared" ref="U5" si="1">SUM(O5,Q5,S5)</f>
        <v>2</v>
      </c>
      <c r="V5" s="113" t="s">
        <v>137</v>
      </c>
      <c r="X5" s="16" t="s">
        <v>3</v>
      </c>
      <c r="Y5" s="16">
        <v>4</v>
      </c>
    </row>
    <row r="6" spans="1:25" s="16" customFormat="1" ht="18.75">
      <c r="A6" s="152"/>
      <c r="B6" s="111">
        <f t="shared" ref="B6" si="2">E3</f>
        <v>23</v>
      </c>
      <c r="C6" s="111">
        <f t="shared" ref="C6:C7" si="3">D3</f>
        <v>25</v>
      </c>
      <c r="D6" s="110"/>
      <c r="E6" s="110" t="s">
        <v>128</v>
      </c>
      <c r="F6" s="111">
        <v>9</v>
      </c>
      <c r="G6" s="111">
        <v>25</v>
      </c>
      <c r="H6" s="111">
        <v>11</v>
      </c>
      <c r="I6" s="111">
        <v>25</v>
      </c>
      <c r="J6" s="101">
        <f t="shared" ref="J6" si="4">SUM(D6:D7,F6:F7,H6:H7)</f>
        <v>58</v>
      </c>
      <c r="K6" s="102">
        <f>J6/J7</f>
        <v>0.57999999999999996</v>
      </c>
      <c r="L6" s="157"/>
      <c r="M6" s="158"/>
      <c r="N6" s="159"/>
      <c r="O6" s="111">
        <f t="shared" ref="O6" si="5">R3</f>
        <v>25</v>
      </c>
      <c r="P6" s="111">
        <f t="shared" ref="P6:P7" si="6">Q3</f>
        <v>16</v>
      </c>
      <c r="Q6" s="110"/>
      <c r="R6" s="110"/>
      <c r="S6" s="111">
        <v>18</v>
      </c>
      <c r="T6" s="111">
        <v>25</v>
      </c>
      <c r="U6" s="112">
        <f t="shared" ref="U6" si="7">SUM(O6:O7,Q6:Q7,S6:S7)</f>
        <v>83</v>
      </c>
      <c r="V6" s="102">
        <f>U6/U7</f>
        <v>1.0506329113924051</v>
      </c>
      <c r="X6" s="16" t="s">
        <v>6</v>
      </c>
      <c r="Y6" s="16">
        <v>5</v>
      </c>
    </row>
    <row r="7" spans="1:25" s="16" customFormat="1" ht="18.75">
      <c r="A7" s="153"/>
      <c r="B7" s="111">
        <f>E4</f>
        <v>10</v>
      </c>
      <c r="C7" s="111">
        <f t="shared" si="3"/>
        <v>25</v>
      </c>
      <c r="D7" s="110"/>
      <c r="E7" s="110" t="s">
        <v>129</v>
      </c>
      <c r="F7" s="111">
        <v>17</v>
      </c>
      <c r="G7" s="111">
        <v>25</v>
      </c>
      <c r="H7" s="111">
        <v>21</v>
      </c>
      <c r="I7" s="111">
        <v>25</v>
      </c>
      <c r="J7" s="101">
        <f t="shared" ref="J7" si="8">SUM(E6:E7,G6:G7,I6:I7)</f>
        <v>100</v>
      </c>
      <c r="K7" s="102"/>
      <c r="L7" s="160"/>
      <c r="M7" s="161"/>
      <c r="N7" s="162"/>
      <c r="O7" s="111">
        <f>R4</f>
        <v>25</v>
      </c>
      <c r="P7" s="111">
        <f t="shared" si="6"/>
        <v>13</v>
      </c>
      <c r="Q7" s="110"/>
      <c r="R7" s="110"/>
      <c r="S7" s="111">
        <v>15</v>
      </c>
      <c r="T7" s="111">
        <v>25</v>
      </c>
      <c r="U7" s="112">
        <f t="shared" ref="U7" si="9">SUM(P6:P7,R6:R7,T6:T7)</f>
        <v>79</v>
      </c>
      <c r="V7" s="111"/>
      <c r="X7" s="16" t="s">
        <v>87</v>
      </c>
      <c r="Y7" s="16">
        <v>6</v>
      </c>
    </row>
    <row r="8" spans="1:25" s="16" customFormat="1" ht="18.75">
      <c r="A8" s="151" t="s">
        <v>4</v>
      </c>
      <c r="B8" s="108">
        <f>G2</f>
        <v>2</v>
      </c>
      <c r="C8" s="108">
        <f>F2</f>
        <v>0</v>
      </c>
      <c r="D8" s="108">
        <f>G5</f>
        <v>2</v>
      </c>
      <c r="E8" s="108">
        <f>F5</f>
        <v>0</v>
      </c>
      <c r="F8" s="107"/>
      <c r="G8" s="107" t="s">
        <v>19</v>
      </c>
      <c r="H8" s="108">
        <v>2</v>
      </c>
      <c r="I8" s="108">
        <v>0</v>
      </c>
      <c r="J8" s="104">
        <f t="shared" ref="J8" si="10">SUM(B8,D8,F8,H8)</f>
        <v>6</v>
      </c>
      <c r="K8" s="122" t="s">
        <v>130</v>
      </c>
      <c r="L8" s="154" t="s">
        <v>6</v>
      </c>
      <c r="M8" s="155"/>
      <c r="N8" s="156"/>
      <c r="O8" s="108">
        <f>T2</f>
        <v>2</v>
      </c>
      <c r="P8" s="108">
        <f>S2</f>
        <v>0</v>
      </c>
      <c r="Q8" s="108">
        <f>T5</f>
        <v>2</v>
      </c>
      <c r="R8" s="108">
        <f>S5</f>
        <v>0</v>
      </c>
      <c r="S8" s="90"/>
      <c r="T8" s="90"/>
      <c r="U8" s="109">
        <f t="shared" ref="U8" si="11">SUM(O8,Q8,S8)</f>
        <v>4</v>
      </c>
      <c r="V8" s="113" t="s">
        <v>138</v>
      </c>
      <c r="X8" s="16" t="s">
        <v>86</v>
      </c>
      <c r="Y8" s="16">
        <v>7</v>
      </c>
    </row>
    <row r="9" spans="1:25" s="16" customFormat="1" ht="18.75">
      <c r="A9" s="152"/>
      <c r="B9" s="111">
        <f t="shared" ref="B9:B10" si="12">G3</f>
        <v>25</v>
      </c>
      <c r="C9" s="111">
        <f t="shared" ref="C9:C10" si="13">F3</f>
        <v>14</v>
      </c>
      <c r="D9" s="111">
        <f t="shared" ref="D9:D10" si="14">G6</f>
        <v>25</v>
      </c>
      <c r="E9" s="111">
        <f t="shared" ref="E9:E10" si="15">F6</f>
        <v>9</v>
      </c>
      <c r="F9" s="110"/>
      <c r="G9" s="110" t="s">
        <v>128</v>
      </c>
      <c r="H9" s="111">
        <v>25</v>
      </c>
      <c r="I9" s="111">
        <v>18</v>
      </c>
      <c r="J9" s="101">
        <f t="shared" ref="J9" si="16">SUM(D9:D10,F9:F10,H9:H10)</f>
        <v>100</v>
      </c>
      <c r="K9" s="102">
        <f>J9/J10</f>
        <v>1.7241379310344827</v>
      </c>
      <c r="L9" s="157"/>
      <c r="M9" s="158"/>
      <c r="N9" s="159"/>
      <c r="O9" s="111">
        <f t="shared" ref="O9:O10" si="17">T3</f>
        <v>25</v>
      </c>
      <c r="P9" s="111">
        <f t="shared" ref="P9:P10" si="18">S3</f>
        <v>11</v>
      </c>
      <c r="Q9" s="111">
        <f t="shared" ref="Q9:Q10" si="19">T6</f>
        <v>25</v>
      </c>
      <c r="R9" s="111">
        <f t="shared" ref="R9:R10" si="20">S6</f>
        <v>18</v>
      </c>
      <c r="S9" s="90"/>
      <c r="T9" s="90"/>
      <c r="U9" s="112">
        <f t="shared" ref="U9" si="21">SUM(O9:O10,Q9:Q10,S9:S10)</f>
        <v>100</v>
      </c>
      <c r="V9" s="102">
        <f>U9/U10</f>
        <v>1.9230769230769231</v>
      </c>
    </row>
    <row r="10" spans="1:25" s="16" customFormat="1" ht="18.75">
      <c r="A10" s="153"/>
      <c r="B10" s="111">
        <f t="shared" si="12"/>
        <v>25</v>
      </c>
      <c r="C10" s="111">
        <f t="shared" si="13"/>
        <v>18</v>
      </c>
      <c r="D10" s="111">
        <f t="shared" si="14"/>
        <v>25</v>
      </c>
      <c r="E10" s="111">
        <f t="shared" si="15"/>
        <v>17</v>
      </c>
      <c r="F10" s="110"/>
      <c r="G10" s="110" t="s">
        <v>129</v>
      </c>
      <c r="H10" s="111">
        <v>25</v>
      </c>
      <c r="I10" s="111">
        <v>14</v>
      </c>
      <c r="J10" s="101">
        <f t="shared" ref="J10" si="22">SUM(E9:E10,G9:G10,I9:I10)</f>
        <v>58</v>
      </c>
      <c r="K10" s="102"/>
      <c r="L10" s="160"/>
      <c r="M10" s="161"/>
      <c r="N10" s="162"/>
      <c r="O10" s="111">
        <f t="shared" si="17"/>
        <v>25</v>
      </c>
      <c r="P10" s="111">
        <f t="shared" si="18"/>
        <v>8</v>
      </c>
      <c r="Q10" s="111">
        <f t="shared" si="19"/>
        <v>25</v>
      </c>
      <c r="R10" s="111">
        <f t="shared" si="20"/>
        <v>15</v>
      </c>
      <c r="S10" s="90"/>
      <c r="T10" s="90"/>
      <c r="U10" s="112">
        <f t="shared" ref="U10" si="23">SUM(P9:P10,R9:R10,T9:T10)</f>
        <v>52</v>
      </c>
      <c r="V10" s="111"/>
    </row>
    <row r="11" spans="1:25" s="16" customFormat="1" ht="18.75">
      <c r="A11" s="151" t="s">
        <v>88</v>
      </c>
      <c r="B11" s="108">
        <f>I2</f>
        <v>0</v>
      </c>
      <c r="C11" s="108">
        <f>H2</f>
        <v>2</v>
      </c>
      <c r="D11" s="108">
        <f>I5</f>
        <v>2</v>
      </c>
      <c r="E11" s="108">
        <f>H5</f>
        <v>0</v>
      </c>
      <c r="F11" s="108">
        <f>I8</f>
        <v>0</v>
      </c>
      <c r="G11" s="108">
        <f>H8</f>
        <v>2</v>
      </c>
      <c r="H11" s="107"/>
      <c r="I11" s="107" t="s">
        <v>19</v>
      </c>
      <c r="J11" s="104">
        <f t="shared" ref="J11" si="24">SUM(B11,D11,F11,H11)</f>
        <v>2</v>
      </c>
      <c r="K11" s="124" t="s">
        <v>132</v>
      </c>
      <c r="L11" s="91"/>
      <c r="M11" s="92"/>
      <c r="N11" s="92"/>
      <c r="O11" s="100"/>
      <c r="P11" s="100"/>
      <c r="Q11" s="99"/>
      <c r="R11" s="99"/>
      <c r="S11" s="98"/>
    </row>
    <row r="12" spans="1:25" s="16" customFormat="1" ht="18.75">
      <c r="A12" s="152"/>
      <c r="B12" s="111">
        <f t="shared" ref="B12:B13" si="25">I3</f>
        <v>21</v>
      </c>
      <c r="C12" s="111">
        <f t="shared" ref="C12:C13" si="26">H3</f>
        <v>25</v>
      </c>
      <c r="D12" s="111">
        <f t="shared" ref="D12:D13" si="27">I6</f>
        <v>25</v>
      </c>
      <c r="E12" s="111">
        <f t="shared" ref="E12:E13" si="28">H6</f>
        <v>11</v>
      </c>
      <c r="F12" s="111">
        <f t="shared" ref="F12:F13" si="29">I9</f>
        <v>18</v>
      </c>
      <c r="G12" s="111">
        <f t="shared" ref="G12:G13" si="30">H9</f>
        <v>25</v>
      </c>
      <c r="H12" s="110"/>
      <c r="I12" s="110" t="s">
        <v>128</v>
      </c>
      <c r="J12" s="101">
        <f t="shared" ref="J12" si="31">SUM(D12:D13,F12:F13,H12:H13)</f>
        <v>82</v>
      </c>
      <c r="K12" s="102">
        <f>J12/J13</f>
        <v>1</v>
      </c>
      <c r="L12" s="99"/>
      <c r="M12" s="100"/>
      <c r="N12" s="100"/>
      <c r="O12" s="100"/>
      <c r="P12" s="100"/>
      <c r="Q12" s="99"/>
      <c r="R12" s="99"/>
      <c r="S12" s="98"/>
    </row>
    <row r="13" spans="1:25" s="16" customFormat="1" ht="18.75">
      <c r="A13" s="153"/>
      <c r="B13" s="111">
        <f t="shared" si="25"/>
        <v>13</v>
      </c>
      <c r="C13" s="111">
        <f t="shared" si="26"/>
        <v>25</v>
      </c>
      <c r="D13" s="111">
        <f t="shared" si="27"/>
        <v>25</v>
      </c>
      <c r="E13" s="111">
        <f t="shared" si="28"/>
        <v>21</v>
      </c>
      <c r="F13" s="111">
        <f t="shared" si="29"/>
        <v>14</v>
      </c>
      <c r="G13" s="111">
        <f t="shared" si="30"/>
        <v>25</v>
      </c>
      <c r="H13" s="110"/>
      <c r="I13" s="110" t="s">
        <v>129</v>
      </c>
      <c r="J13" s="101">
        <f t="shared" ref="J13" si="32">SUM(E12:E13,G12:G13,I12:I13)</f>
        <v>82</v>
      </c>
      <c r="K13" s="102"/>
      <c r="L13" s="99"/>
      <c r="M13" s="100"/>
      <c r="N13" s="100"/>
      <c r="O13" s="100"/>
      <c r="P13" s="100"/>
      <c r="Q13" s="99"/>
      <c r="R13" s="99"/>
      <c r="S13" s="98"/>
    </row>
    <row r="14" spans="1:25" s="16" customFormat="1" ht="18.75">
      <c r="A14" s="172"/>
      <c r="B14" s="173"/>
      <c r="C14" s="173"/>
      <c r="D14" s="173"/>
      <c r="E14" s="173"/>
      <c r="F14" s="173"/>
      <c r="G14" s="173"/>
      <c r="H14" s="174"/>
      <c r="I14" s="174"/>
      <c r="J14" s="175"/>
      <c r="K14" s="176"/>
      <c r="L14" s="99"/>
      <c r="M14" s="100"/>
      <c r="N14" s="100"/>
      <c r="O14" s="100"/>
      <c r="P14" s="100"/>
      <c r="Q14" s="99"/>
      <c r="R14" s="99"/>
      <c r="S14" s="98"/>
    </row>
    <row r="15" spans="1:25" s="16" customFormat="1" ht="18.75">
      <c r="A15" s="172"/>
      <c r="B15" s="173"/>
      <c r="C15" s="173"/>
      <c r="D15" s="173"/>
      <c r="E15" s="173"/>
      <c r="F15" s="173"/>
      <c r="G15" s="173"/>
      <c r="H15" s="174"/>
      <c r="I15" s="174"/>
      <c r="J15" s="175"/>
      <c r="K15" s="176"/>
      <c r="L15" s="99"/>
      <c r="M15" s="100"/>
      <c r="N15" s="100"/>
      <c r="O15" s="100"/>
      <c r="P15" s="100"/>
      <c r="Q15" s="99"/>
      <c r="R15" s="99"/>
      <c r="S15" s="98"/>
    </row>
    <row r="16" spans="1:25" s="16" customFormat="1" ht="18.75">
      <c r="A16" s="172"/>
      <c r="B16" s="173"/>
      <c r="C16" s="173"/>
      <c r="D16" s="173"/>
      <c r="E16" s="173"/>
      <c r="F16" s="173"/>
      <c r="G16" s="173"/>
      <c r="H16" s="174"/>
      <c r="I16" s="174"/>
      <c r="J16" s="175"/>
      <c r="K16" s="176"/>
      <c r="L16" s="99"/>
      <c r="M16" s="100"/>
      <c r="N16" s="100"/>
      <c r="O16" s="100"/>
      <c r="P16" s="100"/>
      <c r="Q16" s="99"/>
      <c r="R16" s="99"/>
      <c r="S16" s="98"/>
    </row>
    <row r="17" spans="1:22" s="16" customFormat="1" ht="18.75">
      <c r="A17" s="172"/>
      <c r="B17" s="173"/>
      <c r="C17" s="173"/>
      <c r="D17" s="173"/>
      <c r="E17" s="173"/>
      <c r="F17" s="173"/>
      <c r="G17" s="173"/>
      <c r="H17" s="174"/>
      <c r="I17" s="174"/>
      <c r="J17" s="175"/>
      <c r="K17" s="176"/>
      <c r="L17" s="99"/>
      <c r="M17" s="100"/>
      <c r="N17" s="100"/>
      <c r="O17" s="100"/>
      <c r="P17" s="100"/>
      <c r="Q17" s="99"/>
      <c r="R17" s="99"/>
      <c r="S17" s="98"/>
    </row>
    <row r="18" spans="1:22" s="16" customFormat="1" ht="18.75">
      <c r="A18" s="172"/>
      <c r="B18" s="173"/>
      <c r="C18" s="173"/>
      <c r="D18" s="173"/>
      <c r="E18" s="173"/>
      <c r="F18" s="173"/>
      <c r="G18" s="173"/>
      <c r="H18" s="174"/>
      <c r="I18" s="174"/>
      <c r="J18" s="175"/>
      <c r="K18" s="176"/>
      <c r="L18" s="99"/>
      <c r="M18" s="100"/>
      <c r="N18" s="100"/>
      <c r="O18" s="100"/>
      <c r="P18" s="100"/>
      <c r="Q18" s="99"/>
      <c r="R18" s="99"/>
      <c r="S18" s="98"/>
    </row>
    <row r="19" spans="1:22" s="16" customFormat="1" ht="18.75">
      <c r="A19" s="172"/>
      <c r="B19" s="173"/>
      <c r="C19" s="173"/>
      <c r="D19" s="173"/>
      <c r="E19" s="173"/>
      <c r="F19" s="173"/>
      <c r="G19" s="173"/>
      <c r="H19" s="174"/>
      <c r="I19" s="174"/>
      <c r="J19" s="175"/>
      <c r="K19" s="176"/>
      <c r="L19" s="99"/>
      <c r="M19" s="100"/>
      <c r="N19" s="100"/>
      <c r="O19" s="100"/>
      <c r="P19" s="100"/>
      <c r="Q19" s="99"/>
      <c r="R19" s="99"/>
      <c r="S19" s="98"/>
    </row>
    <row r="20" spans="1:22" s="16" customFormat="1" ht="18.75">
      <c r="A20" s="172"/>
      <c r="B20" s="173"/>
      <c r="C20" s="173"/>
      <c r="D20" s="173"/>
      <c r="E20" s="173"/>
      <c r="F20" s="173"/>
      <c r="G20" s="173"/>
      <c r="H20" s="174"/>
      <c r="I20" s="174"/>
      <c r="J20" s="175"/>
      <c r="K20" s="176"/>
      <c r="L20" s="99"/>
      <c r="M20" s="100"/>
      <c r="N20" s="100"/>
      <c r="O20" s="100"/>
      <c r="P20" s="100"/>
      <c r="Q20" s="99"/>
      <c r="R20" s="99"/>
      <c r="S20" s="98"/>
    </row>
    <row r="21" spans="1:22" s="16" customFormat="1" ht="18.75">
      <c r="A21" s="172"/>
      <c r="B21" s="173"/>
      <c r="C21" s="173"/>
      <c r="D21" s="173"/>
      <c r="E21" s="173"/>
      <c r="F21" s="173"/>
      <c r="G21" s="173"/>
      <c r="H21" s="174"/>
      <c r="I21" s="174"/>
      <c r="J21" s="175"/>
      <c r="K21" s="176"/>
      <c r="L21" s="99"/>
      <c r="M21" s="100"/>
      <c r="N21" s="100"/>
      <c r="O21" s="100"/>
      <c r="P21" s="100"/>
      <c r="Q21" s="99"/>
      <c r="R21" s="99"/>
      <c r="S21" s="98"/>
    </row>
    <row r="22" spans="1:22" s="16" customFormat="1" ht="18.75">
      <c r="A22" s="172"/>
      <c r="B22" s="173"/>
      <c r="C22" s="173"/>
      <c r="D22" s="173"/>
      <c r="E22" s="173"/>
      <c r="F22" s="173"/>
      <c r="G22" s="173"/>
      <c r="H22" s="174"/>
      <c r="I22" s="174"/>
      <c r="J22" s="175"/>
      <c r="K22" s="176"/>
      <c r="L22" s="99"/>
      <c r="M22" s="100"/>
      <c r="N22" s="100"/>
      <c r="O22" s="100"/>
      <c r="P22" s="100"/>
      <c r="Q22" s="99"/>
      <c r="R22" s="99"/>
      <c r="S22" s="98"/>
    </row>
    <row r="23" spans="1:22" s="16" customFormat="1" ht="18.75">
      <c r="A23" s="172"/>
      <c r="B23" s="173"/>
      <c r="C23" s="173"/>
      <c r="D23" s="173"/>
      <c r="E23" s="173"/>
      <c r="F23" s="173"/>
      <c r="G23" s="173"/>
      <c r="H23" s="174"/>
      <c r="I23" s="174"/>
      <c r="J23" s="175"/>
      <c r="K23" s="176"/>
      <c r="L23" s="99"/>
      <c r="M23" s="100"/>
      <c r="N23" s="100"/>
      <c r="O23" s="100"/>
      <c r="P23" s="100"/>
      <c r="Q23" s="99"/>
      <c r="R23" s="99"/>
      <c r="S23" s="98"/>
    </row>
    <row r="24" spans="1:22" s="16" customFormat="1" ht="18.75">
      <c r="A24" s="172"/>
      <c r="B24" s="173"/>
      <c r="C24" s="173"/>
      <c r="D24" s="173"/>
      <c r="E24" s="173"/>
      <c r="F24" s="173"/>
      <c r="G24" s="173"/>
      <c r="H24" s="174"/>
      <c r="I24" s="174"/>
      <c r="J24" s="175"/>
      <c r="K24" s="176"/>
      <c r="L24" s="99"/>
      <c r="M24" s="100"/>
      <c r="N24" s="100"/>
      <c r="O24" s="100"/>
      <c r="P24" s="100"/>
      <c r="Q24" s="99"/>
      <c r="R24" s="99"/>
      <c r="S24" s="98"/>
    </row>
    <row r="25" spans="1:22" s="16" customFormat="1" ht="18.75">
      <c r="A25" s="172"/>
      <c r="B25" s="173"/>
      <c r="C25" s="173"/>
      <c r="D25" s="173"/>
      <c r="E25" s="173"/>
      <c r="F25" s="173"/>
      <c r="G25" s="173"/>
      <c r="H25" s="174"/>
      <c r="I25" s="174"/>
      <c r="J25" s="175"/>
      <c r="K25" s="176"/>
      <c r="L25" s="99"/>
      <c r="M25" s="100"/>
      <c r="N25" s="100"/>
      <c r="O25" s="100"/>
      <c r="P25" s="100"/>
      <c r="Q25" s="99"/>
      <c r="R25" s="99"/>
      <c r="S25" s="98"/>
    </row>
    <row r="26" spans="1:22" s="16" customFormat="1" ht="18.75">
      <c r="A26" s="172"/>
      <c r="B26" s="173"/>
      <c r="C26" s="173"/>
      <c r="D26" s="173"/>
      <c r="E26" s="173"/>
      <c r="F26" s="173"/>
      <c r="G26" s="173"/>
      <c r="H26" s="174"/>
      <c r="I26" s="174"/>
      <c r="J26" s="175"/>
      <c r="K26" s="176"/>
      <c r="L26" s="99"/>
      <c r="M26" s="100"/>
      <c r="N26" s="100"/>
      <c r="O26" s="100"/>
      <c r="P26" s="100"/>
      <c r="Q26" s="99"/>
      <c r="R26" s="99"/>
      <c r="S26" s="98"/>
    </row>
    <row r="27" spans="1:22" ht="106.5" customHeight="1">
      <c r="A27" s="130" t="s">
        <v>121</v>
      </c>
      <c r="B27" s="165" t="str">
        <f>A28</f>
        <v>Hamar</v>
      </c>
      <c r="C27" s="166"/>
      <c r="D27" s="165" t="str">
        <f>A31</f>
        <v>Hrunamenn</v>
      </c>
      <c r="E27" s="166"/>
      <c r="F27" s="165" t="str">
        <f>A34</f>
        <v>Laugdælir 1</v>
      </c>
      <c r="G27" s="166"/>
      <c r="H27" s="165" t="str">
        <f>A37</f>
        <v>Laugdælir 2</v>
      </c>
      <c r="I27" s="166"/>
      <c r="J27" s="165" t="str">
        <f>A40</f>
        <v>Samhygð</v>
      </c>
      <c r="K27" s="166"/>
      <c r="L27" s="167" t="str">
        <f>A43</f>
        <v>Selfoss</v>
      </c>
      <c r="M27" s="168"/>
      <c r="N27" s="97" t="s">
        <v>120</v>
      </c>
      <c r="O27" s="95" t="s">
        <v>122</v>
      </c>
      <c r="P27" s="132" t="s">
        <v>127</v>
      </c>
      <c r="Q27" s="95" t="s">
        <v>123</v>
      </c>
      <c r="R27" s="131" t="s">
        <v>123</v>
      </c>
      <c r="S27" s="128" t="s">
        <v>139</v>
      </c>
      <c r="T27" s="1"/>
      <c r="U27" s="1" t="s">
        <v>2</v>
      </c>
      <c r="V27" s="1" t="s">
        <v>140</v>
      </c>
    </row>
    <row r="28" spans="1:22" ht="15.75">
      <c r="A28" s="151" t="s">
        <v>7</v>
      </c>
      <c r="B28" s="115"/>
      <c r="C28" s="115" t="s">
        <v>19</v>
      </c>
      <c r="D28" s="108">
        <v>1</v>
      </c>
      <c r="E28" s="108">
        <v>1</v>
      </c>
      <c r="F28" s="108">
        <v>2</v>
      </c>
      <c r="G28" s="108">
        <v>0</v>
      </c>
      <c r="H28" s="108">
        <v>2</v>
      </c>
      <c r="I28" s="108">
        <v>0</v>
      </c>
      <c r="J28" s="116">
        <v>2</v>
      </c>
      <c r="K28" s="116">
        <v>0</v>
      </c>
      <c r="L28" s="116">
        <v>2</v>
      </c>
      <c r="M28" s="116">
        <v>0</v>
      </c>
      <c r="N28" s="116">
        <f>SUM(B28,D28,F28,H28,J28,L28)</f>
        <v>9</v>
      </c>
      <c r="O28" s="117">
        <v>8</v>
      </c>
      <c r="P28" s="117">
        <f>SUM(N28:O28)</f>
        <v>17</v>
      </c>
      <c r="Q28" s="126" t="s">
        <v>131</v>
      </c>
      <c r="R28" s="1">
        <v>1</v>
      </c>
      <c r="S28" s="1" t="s">
        <v>8</v>
      </c>
      <c r="T28" s="1"/>
      <c r="U28" s="1">
        <v>17</v>
      </c>
      <c r="V28" s="1">
        <v>1.62</v>
      </c>
    </row>
    <row r="29" spans="1:22">
      <c r="A29" s="152"/>
      <c r="B29" s="118"/>
      <c r="C29" s="118" t="s">
        <v>128</v>
      </c>
      <c r="D29" s="111">
        <v>25</v>
      </c>
      <c r="E29" s="111">
        <v>15</v>
      </c>
      <c r="F29" s="111">
        <v>25</v>
      </c>
      <c r="G29" s="111">
        <v>15</v>
      </c>
      <c r="H29" s="111">
        <v>25</v>
      </c>
      <c r="I29" s="111">
        <v>12</v>
      </c>
      <c r="J29" s="114">
        <v>25</v>
      </c>
      <c r="K29" s="114">
        <v>17</v>
      </c>
      <c r="L29" s="114">
        <v>25</v>
      </c>
      <c r="M29" s="114">
        <v>14</v>
      </c>
      <c r="N29" s="114">
        <f>SUM(B29:B30,D29:D30,F29:F30,H29:H30,J29:J30,L29:L30)</f>
        <v>243</v>
      </c>
      <c r="O29" s="119">
        <v>224</v>
      </c>
      <c r="P29" s="119">
        <f t="shared" ref="P29:P45" si="33">SUM(N29:O29)</f>
        <v>467</v>
      </c>
      <c r="Q29" s="119">
        <f>P29/P30</f>
        <v>1.5361842105263157</v>
      </c>
      <c r="R29" s="1">
        <v>2</v>
      </c>
      <c r="S29" s="1" t="s">
        <v>7</v>
      </c>
      <c r="T29" s="1"/>
      <c r="U29" s="1">
        <v>17</v>
      </c>
      <c r="V29" s="1">
        <v>1.54</v>
      </c>
    </row>
    <row r="30" spans="1:22">
      <c r="A30" s="153"/>
      <c r="B30" s="118"/>
      <c r="C30" s="118" t="s">
        <v>129</v>
      </c>
      <c r="D30" s="111">
        <v>18</v>
      </c>
      <c r="E30" s="111">
        <v>25</v>
      </c>
      <c r="F30" s="111">
        <v>25</v>
      </c>
      <c r="G30" s="111">
        <v>5</v>
      </c>
      <c r="H30" s="111">
        <v>25</v>
      </c>
      <c r="I30" s="111">
        <v>7</v>
      </c>
      <c r="J30" s="114">
        <v>25</v>
      </c>
      <c r="K30" s="114">
        <v>18</v>
      </c>
      <c r="L30" s="114">
        <v>25</v>
      </c>
      <c r="M30" s="114">
        <v>14</v>
      </c>
      <c r="N30" s="114">
        <f>SUM(C29:C30,E29:E30,G29:G30,I29:I30,K29:K30,M29:M30)</f>
        <v>142</v>
      </c>
      <c r="O30" s="119">
        <v>162</v>
      </c>
      <c r="P30" s="119">
        <f t="shared" si="33"/>
        <v>304</v>
      </c>
      <c r="Q30" s="119"/>
      <c r="R30" s="1">
        <v>3</v>
      </c>
      <c r="S30" s="1" t="s">
        <v>17</v>
      </c>
      <c r="T30" s="1"/>
      <c r="U30" s="1">
        <v>11</v>
      </c>
      <c r="V30" s="1"/>
    </row>
    <row r="31" spans="1:22" ht="15.75">
      <c r="A31" s="151" t="s">
        <v>8</v>
      </c>
      <c r="B31" s="108">
        <f>E28</f>
        <v>1</v>
      </c>
      <c r="C31" s="108">
        <f>D28</f>
        <v>1</v>
      </c>
      <c r="D31" s="115"/>
      <c r="E31" s="115" t="s">
        <v>19</v>
      </c>
      <c r="F31" s="108">
        <v>2</v>
      </c>
      <c r="G31" s="108">
        <v>0</v>
      </c>
      <c r="H31" s="108">
        <v>2</v>
      </c>
      <c r="I31" s="108">
        <v>0</v>
      </c>
      <c r="J31" s="116">
        <v>1</v>
      </c>
      <c r="K31" s="116">
        <v>1</v>
      </c>
      <c r="L31" s="116">
        <v>2</v>
      </c>
      <c r="M31" s="116">
        <v>0</v>
      </c>
      <c r="N31" s="116">
        <f>SUM(B31,D31,F31,H31,J31,L31)</f>
        <v>8</v>
      </c>
      <c r="O31" s="117">
        <v>9</v>
      </c>
      <c r="P31" s="117">
        <f t="shared" si="33"/>
        <v>17</v>
      </c>
      <c r="Q31" s="125" t="s">
        <v>130</v>
      </c>
      <c r="R31" s="1">
        <v>4</v>
      </c>
      <c r="S31" s="1" t="s">
        <v>9</v>
      </c>
      <c r="T31" s="1"/>
      <c r="U31" s="1">
        <v>7</v>
      </c>
      <c r="V31" s="1">
        <v>0.82</v>
      </c>
    </row>
    <row r="32" spans="1:22">
      <c r="A32" s="152"/>
      <c r="B32" s="111">
        <f t="shared" ref="B32" si="34">E29</f>
        <v>15</v>
      </c>
      <c r="C32" s="111">
        <f t="shared" ref="C32:C33" si="35">D29</f>
        <v>25</v>
      </c>
      <c r="D32" s="118"/>
      <c r="E32" s="118" t="s">
        <v>128</v>
      </c>
      <c r="F32" s="111">
        <v>25</v>
      </c>
      <c r="G32" s="111">
        <v>17</v>
      </c>
      <c r="H32" s="111">
        <v>25</v>
      </c>
      <c r="I32" s="111">
        <v>7</v>
      </c>
      <c r="J32" s="114">
        <v>16</v>
      </c>
      <c r="K32" s="114">
        <v>25</v>
      </c>
      <c r="L32" s="114">
        <v>25</v>
      </c>
      <c r="M32" s="114">
        <v>11</v>
      </c>
      <c r="N32" s="114">
        <f>SUM(B32:B33,D32:D33,F32:F33,H32:H33,J32:J33,L32:L33)</f>
        <v>231</v>
      </c>
      <c r="O32" s="119">
        <v>244</v>
      </c>
      <c r="P32" s="119">
        <f t="shared" si="33"/>
        <v>475</v>
      </c>
      <c r="Q32" s="119">
        <f>P32/P33</f>
        <v>1.6156462585034013</v>
      </c>
      <c r="R32" s="1">
        <v>5</v>
      </c>
      <c r="S32" s="1" t="s">
        <v>12</v>
      </c>
      <c r="T32" s="1"/>
      <c r="U32" s="1">
        <v>7</v>
      </c>
      <c r="V32" s="1">
        <v>0.76</v>
      </c>
    </row>
    <row r="33" spans="1:22">
      <c r="A33" s="153"/>
      <c r="B33" s="111">
        <f>E30</f>
        <v>25</v>
      </c>
      <c r="C33" s="111">
        <f t="shared" si="35"/>
        <v>18</v>
      </c>
      <c r="D33" s="118"/>
      <c r="E33" s="118" t="s">
        <v>129</v>
      </c>
      <c r="F33" s="111">
        <v>25</v>
      </c>
      <c r="G33" s="111">
        <v>16</v>
      </c>
      <c r="H33" s="111">
        <v>25</v>
      </c>
      <c r="I33" s="111">
        <v>8</v>
      </c>
      <c r="J33" s="114">
        <v>25</v>
      </c>
      <c r="K33" s="114">
        <v>15</v>
      </c>
      <c r="L33" s="114">
        <v>25</v>
      </c>
      <c r="M33" s="114">
        <v>11</v>
      </c>
      <c r="N33" s="114">
        <f>SUM(C32:C33,E32:E33,G32:G33,I32:I33,K32:K33,M32:M33)</f>
        <v>153</v>
      </c>
      <c r="O33" s="119">
        <v>141</v>
      </c>
      <c r="P33" s="119">
        <f t="shared" si="33"/>
        <v>294</v>
      </c>
      <c r="Q33" s="119"/>
      <c r="R33" s="1">
        <v>6</v>
      </c>
      <c r="S33" s="1" t="s">
        <v>10</v>
      </c>
      <c r="T33" s="1"/>
      <c r="U33" s="1">
        <v>1</v>
      </c>
      <c r="V33" s="1"/>
    </row>
    <row r="34" spans="1:22" ht="15.75">
      <c r="A34" s="151" t="s">
        <v>9</v>
      </c>
      <c r="B34" s="108">
        <f>G28</f>
        <v>0</v>
      </c>
      <c r="C34" s="108">
        <f>F28</f>
        <v>2</v>
      </c>
      <c r="D34" s="108">
        <f>G31</f>
        <v>0</v>
      </c>
      <c r="E34" s="108">
        <f>F31</f>
        <v>2</v>
      </c>
      <c r="F34" s="115"/>
      <c r="G34" s="115" t="s">
        <v>19</v>
      </c>
      <c r="H34" s="108">
        <v>2</v>
      </c>
      <c r="I34" s="108">
        <v>0</v>
      </c>
      <c r="J34" s="116">
        <v>1</v>
      </c>
      <c r="K34" s="116">
        <v>1</v>
      </c>
      <c r="L34" s="116">
        <v>2</v>
      </c>
      <c r="M34" s="116">
        <v>0</v>
      </c>
      <c r="N34" s="116">
        <f>SUM(B34,D34,F34,H34,J34,L34)</f>
        <v>5</v>
      </c>
      <c r="O34" s="117">
        <v>2</v>
      </c>
      <c r="P34" s="117">
        <f t="shared" si="33"/>
        <v>7</v>
      </c>
      <c r="Q34" s="117" t="s">
        <v>133</v>
      </c>
      <c r="S34" s="1"/>
      <c r="T34" s="1"/>
      <c r="U34" s="1"/>
      <c r="V34" s="1"/>
    </row>
    <row r="35" spans="1:22">
      <c r="A35" s="152"/>
      <c r="B35" s="111">
        <f t="shared" ref="B35:B36" si="36">G29</f>
        <v>15</v>
      </c>
      <c r="C35" s="111">
        <f t="shared" ref="C35:C36" si="37">F29</f>
        <v>25</v>
      </c>
      <c r="D35" s="111">
        <f t="shared" ref="D35:D36" si="38">G32</f>
        <v>17</v>
      </c>
      <c r="E35" s="111">
        <f t="shared" ref="E35:E36" si="39">F32</f>
        <v>25</v>
      </c>
      <c r="F35" s="118"/>
      <c r="G35" s="118" t="s">
        <v>128</v>
      </c>
      <c r="H35" s="111">
        <v>25</v>
      </c>
      <c r="I35" s="111">
        <v>22</v>
      </c>
      <c r="J35" s="114">
        <v>19</v>
      </c>
      <c r="K35" s="114">
        <v>25</v>
      </c>
      <c r="L35" s="114">
        <v>25</v>
      </c>
      <c r="M35" s="114">
        <v>9</v>
      </c>
      <c r="N35" s="114">
        <f>SUM(B35:B36,D35:D36,F35:F36,H35:H36,J35:J36,L35:L36)</f>
        <v>197</v>
      </c>
      <c r="O35" s="119">
        <v>177</v>
      </c>
      <c r="P35" s="119">
        <f t="shared" si="33"/>
        <v>374</v>
      </c>
      <c r="Q35" s="119">
        <f>P35/P36</f>
        <v>0.82197802197802194</v>
      </c>
    </row>
    <row r="36" spans="1:22">
      <c r="A36" s="153"/>
      <c r="B36" s="111">
        <f t="shared" si="36"/>
        <v>5</v>
      </c>
      <c r="C36" s="111">
        <f t="shared" si="37"/>
        <v>25</v>
      </c>
      <c r="D36" s="111">
        <f t="shared" si="38"/>
        <v>16</v>
      </c>
      <c r="E36" s="111">
        <f t="shared" si="39"/>
        <v>25</v>
      </c>
      <c r="F36" s="118"/>
      <c r="G36" s="118" t="s">
        <v>129</v>
      </c>
      <c r="H36" s="111">
        <v>25</v>
      </c>
      <c r="I36" s="111">
        <v>18</v>
      </c>
      <c r="J36" s="114">
        <v>25</v>
      </c>
      <c r="K36" s="114">
        <v>23</v>
      </c>
      <c r="L36" s="114">
        <v>25</v>
      </c>
      <c r="M36" s="114">
        <v>18</v>
      </c>
      <c r="N36" s="114">
        <f>SUM(C35:C36,E35:E36,G35:G36,I35:I36,K35:K36,M35:M36)</f>
        <v>215</v>
      </c>
      <c r="O36" s="119">
        <v>240</v>
      </c>
      <c r="P36" s="119">
        <f t="shared" si="33"/>
        <v>455</v>
      </c>
      <c r="Q36" s="119"/>
    </row>
    <row r="37" spans="1:22" ht="15.75">
      <c r="A37" s="151" t="s">
        <v>10</v>
      </c>
      <c r="B37" s="108">
        <f>I28</f>
        <v>0</v>
      </c>
      <c r="C37" s="108">
        <f>H28</f>
        <v>2</v>
      </c>
      <c r="D37" s="108">
        <f>I31</f>
        <v>0</v>
      </c>
      <c r="E37" s="108">
        <f>H31</f>
        <v>2</v>
      </c>
      <c r="F37" s="108">
        <f>I34</f>
        <v>0</v>
      </c>
      <c r="G37" s="108">
        <f>H34</f>
        <v>2</v>
      </c>
      <c r="H37" s="115"/>
      <c r="I37" s="115" t="s">
        <v>19</v>
      </c>
      <c r="J37" s="116">
        <v>1</v>
      </c>
      <c r="K37" s="116">
        <v>1</v>
      </c>
      <c r="L37" s="116">
        <v>0</v>
      </c>
      <c r="M37" s="116">
        <v>2</v>
      </c>
      <c r="N37" s="116">
        <f>SUM(B37,D37,F37,H37,J37,L37)</f>
        <v>1</v>
      </c>
      <c r="O37" s="117">
        <v>0</v>
      </c>
      <c r="P37" s="117">
        <f t="shared" si="33"/>
        <v>1</v>
      </c>
      <c r="Q37" s="117" t="s">
        <v>135</v>
      </c>
    </row>
    <row r="38" spans="1:22">
      <c r="A38" s="152"/>
      <c r="B38" s="111">
        <f t="shared" ref="B38:B39" si="40">I29</f>
        <v>12</v>
      </c>
      <c r="C38" s="111">
        <f t="shared" ref="C38:C39" si="41">H29</f>
        <v>25</v>
      </c>
      <c r="D38" s="111">
        <f t="shared" ref="D38:D39" si="42">I32</f>
        <v>7</v>
      </c>
      <c r="E38" s="111">
        <f t="shared" ref="E38:E39" si="43">H32</f>
        <v>25</v>
      </c>
      <c r="F38" s="111">
        <f t="shared" ref="F38:F39" si="44">I35</f>
        <v>22</v>
      </c>
      <c r="G38" s="111">
        <f t="shared" ref="G38:G39" si="45">H35</f>
        <v>25</v>
      </c>
      <c r="H38" s="118"/>
      <c r="I38" s="118" t="s">
        <v>128</v>
      </c>
      <c r="J38" s="114">
        <v>25</v>
      </c>
      <c r="K38" s="114">
        <v>18</v>
      </c>
      <c r="L38" s="114">
        <v>20</v>
      </c>
      <c r="M38" s="114">
        <v>25</v>
      </c>
      <c r="N38" s="114">
        <f>SUM(B38:B39,D38:D39,F38:F39,H38:H39,J38:J39,L38:L39)</f>
        <v>164</v>
      </c>
      <c r="O38" s="119">
        <v>122</v>
      </c>
      <c r="P38" s="119">
        <f t="shared" si="33"/>
        <v>286</v>
      </c>
      <c r="Q38" s="119">
        <f>P38/P39</f>
        <v>0.58012170385395534</v>
      </c>
    </row>
    <row r="39" spans="1:22">
      <c r="A39" s="153"/>
      <c r="B39" s="111">
        <f t="shared" si="40"/>
        <v>7</v>
      </c>
      <c r="C39" s="111">
        <f t="shared" si="41"/>
        <v>25</v>
      </c>
      <c r="D39" s="111">
        <f t="shared" si="42"/>
        <v>8</v>
      </c>
      <c r="E39" s="111">
        <f t="shared" si="43"/>
        <v>25</v>
      </c>
      <c r="F39" s="111">
        <f t="shared" si="44"/>
        <v>18</v>
      </c>
      <c r="G39" s="111">
        <f t="shared" si="45"/>
        <v>25</v>
      </c>
      <c r="H39" s="118"/>
      <c r="I39" s="118" t="s">
        <v>129</v>
      </c>
      <c r="J39" s="114">
        <v>22</v>
      </c>
      <c r="K39" s="114">
        <v>25</v>
      </c>
      <c r="L39" s="114">
        <v>23</v>
      </c>
      <c r="M39" s="114">
        <v>25</v>
      </c>
      <c r="N39" s="114">
        <f>SUM(C38:C39,E38:E39,G38:G39,I38:I39,K38:K39,M38:M39)</f>
        <v>243</v>
      </c>
      <c r="O39" s="119">
        <v>250</v>
      </c>
      <c r="P39" s="119">
        <f t="shared" si="33"/>
        <v>493</v>
      </c>
      <c r="Q39" s="119"/>
    </row>
    <row r="40" spans="1:22" ht="15.75">
      <c r="A40" s="148" t="s">
        <v>17</v>
      </c>
      <c r="B40" s="116">
        <f>K28</f>
        <v>0</v>
      </c>
      <c r="C40" s="116">
        <f>J28</f>
        <v>2</v>
      </c>
      <c r="D40" s="116">
        <f>K31</f>
        <v>1</v>
      </c>
      <c r="E40" s="116">
        <f>J31</f>
        <v>1</v>
      </c>
      <c r="F40" s="116">
        <f>K34</f>
        <v>1</v>
      </c>
      <c r="G40" s="116">
        <f>J34</f>
        <v>1</v>
      </c>
      <c r="H40" s="116">
        <f>K37</f>
        <v>1</v>
      </c>
      <c r="I40" s="116">
        <f>J37</f>
        <v>1</v>
      </c>
      <c r="J40" s="120"/>
      <c r="K40" s="115" t="s">
        <v>19</v>
      </c>
      <c r="L40" s="116">
        <v>2</v>
      </c>
      <c r="M40" s="116">
        <v>0</v>
      </c>
      <c r="N40" s="116">
        <f>SUM(B40,D40,F40,H40,J40,L40)</f>
        <v>5</v>
      </c>
      <c r="O40" s="117">
        <v>6</v>
      </c>
      <c r="P40" s="117">
        <f t="shared" si="33"/>
        <v>11</v>
      </c>
      <c r="Q40" s="127" t="s">
        <v>132</v>
      </c>
    </row>
    <row r="41" spans="1:22">
      <c r="A41" s="149"/>
      <c r="B41" s="114">
        <f t="shared" ref="B41:B42" si="46">K29</f>
        <v>17</v>
      </c>
      <c r="C41" s="114">
        <f t="shared" ref="C41:C42" si="47">J29</f>
        <v>25</v>
      </c>
      <c r="D41" s="114">
        <f t="shared" ref="D41:D42" si="48">K32</f>
        <v>25</v>
      </c>
      <c r="E41" s="114">
        <f t="shared" ref="E41:E42" si="49">J32</f>
        <v>16</v>
      </c>
      <c r="F41" s="114">
        <f t="shared" ref="F41:F42" si="50">K35</f>
        <v>25</v>
      </c>
      <c r="G41" s="114">
        <f t="shared" ref="G41:G42" si="51">J35</f>
        <v>19</v>
      </c>
      <c r="H41" s="114">
        <f t="shared" ref="H41:H42" si="52">K38</f>
        <v>18</v>
      </c>
      <c r="I41" s="114">
        <f t="shared" ref="I41:I42" si="53">J38</f>
        <v>25</v>
      </c>
      <c r="J41" s="121"/>
      <c r="K41" s="118" t="s">
        <v>128</v>
      </c>
      <c r="L41" s="114">
        <v>25</v>
      </c>
      <c r="M41" s="114">
        <v>13</v>
      </c>
      <c r="N41" s="114">
        <f>SUM(B41:B42,D41:D42,F41:F42,H41:H42,J41:J42,L41:L42)</f>
        <v>216</v>
      </c>
      <c r="O41" s="119">
        <v>231</v>
      </c>
      <c r="P41" s="119">
        <f t="shared" si="33"/>
        <v>447</v>
      </c>
      <c r="Q41" s="119">
        <f>P41/P42</f>
        <v>1.1091811414392059</v>
      </c>
    </row>
    <row r="42" spans="1:22">
      <c r="A42" s="150"/>
      <c r="B42" s="114">
        <f t="shared" si="46"/>
        <v>18</v>
      </c>
      <c r="C42" s="114">
        <f t="shared" si="47"/>
        <v>25</v>
      </c>
      <c r="D42" s="114">
        <f t="shared" si="48"/>
        <v>15</v>
      </c>
      <c r="E42" s="114">
        <f t="shared" si="49"/>
        <v>25</v>
      </c>
      <c r="F42" s="114">
        <f t="shared" si="50"/>
        <v>23</v>
      </c>
      <c r="G42" s="114">
        <f t="shared" si="51"/>
        <v>25</v>
      </c>
      <c r="H42" s="114">
        <f t="shared" si="52"/>
        <v>25</v>
      </c>
      <c r="I42" s="114">
        <f t="shared" si="53"/>
        <v>22</v>
      </c>
      <c r="J42" s="121"/>
      <c r="K42" s="118" t="s">
        <v>129</v>
      </c>
      <c r="L42" s="114">
        <v>25</v>
      </c>
      <c r="M42" s="114">
        <v>15</v>
      </c>
      <c r="N42" s="114">
        <f>SUM(C41:C42,E41:E42,G41:G42,I41:I42,K41:K42,M41:M42)</f>
        <v>210</v>
      </c>
      <c r="O42" s="119">
        <v>193</v>
      </c>
      <c r="P42" s="119">
        <f t="shared" si="33"/>
        <v>403</v>
      </c>
      <c r="Q42" s="119"/>
    </row>
    <row r="43" spans="1:22" ht="18" customHeight="1">
      <c r="A43" s="148" t="s">
        <v>12</v>
      </c>
      <c r="B43" s="116">
        <f>M28</f>
        <v>0</v>
      </c>
      <c r="C43" s="116">
        <f>L28</f>
        <v>2</v>
      </c>
      <c r="D43" s="116">
        <f>M31</f>
        <v>0</v>
      </c>
      <c r="E43" s="116">
        <f>L31</f>
        <v>2</v>
      </c>
      <c r="F43" s="116">
        <f>M34</f>
        <v>0</v>
      </c>
      <c r="G43" s="116">
        <f>L34</f>
        <v>2</v>
      </c>
      <c r="H43" s="116">
        <f>M37</f>
        <v>2</v>
      </c>
      <c r="I43" s="116">
        <f>L37</f>
        <v>0</v>
      </c>
      <c r="J43" s="116">
        <f>M40</f>
        <v>0</v>
      </c>
      <c r="K43" s="116">
        <f>L40</f>
        <v>2</v>
      </c>
      <c r="L43" s="120"/>
      <c r="M43" s="115" t="s">
        <v>19</v>
      </c>
      <c r="N43" s="116">
        <f>SUM(B43,D43,F43,H43,J43,L43)</f>
        <v>2</v>
      </c>
      <c r="O43" s="117">
        <v>5</v>
      </c>
      <c r="P43" s="117">
        <f t="shared" si="33"/>
        <v>7</v>
      </c>
      <c r="Q43" s="117" t="s">
        <v>134</v>
      </c>
    </row>
    <row r="44" spans="1:22" ht="18" customHeight="1">
      <c r="A44" s="149"/>
      <c r="B44" s="114">
        <f t="shared" ref="B44:B45" si="54">M29</f>
        <v>14</v>
      </c>
      <c r="C44" s="114">
        <f t="shared" ref="C44:C45" si="55">L29</f>
        <v>25</v>
      </c>
      <c r="D44" s="114">
        <f t="shared" ref="D44:D45" si="56">M32</f>
        <v>11</v>
      </c>
      <c r="E44" s="114">
        <f t="shared" ref="E44:E45" si="57">L32</f>
        <v>25</v>
      </c>
      <c r="F44" s="114">
        <f t="shared" ref="F44:F45" si="58">M35</f>
        <v>9</v>
      </c>
      <c r="G44" s="114">
        <f t="shared" ref="G44:G45" si="59">L35</f>
        <v>25</v>
      </c>
      <c r="H44" s="114">
        <f t="shared" ref="H44:H45" si="60">M38</f>
        <v>25</v>
      </c>
      <c r="I44" s="114">
        <f t="shared" ref="I44:I45" si="61">L38</f>
        <v>20</v>
      </c>
      <c r="J44" s="114">
        <f t="shared" ref="J44:J45" si="62">M41</f>
        <v>13</v>
      </c>
      <c r="K44" s="114">
        <f t="shared" ref="K44:K45" si="63">L41</f>
        <v>25</v>
      </c>
      <c r="L44" s="121"/>
      <c r="M44" s="118" t="s">
        <v>128</v>
      </c>
      <c r="N44" s="114">
        <f>SUM(B44:B45,D44:D45,F44:F45,H44:H45,J44:J45,L44:L45)</f>
        <v>155</v>
      </c>
      <c r="O44" s="119">
        <v>185</v>
      </c>
      <c r="P44" s="119">
        <f t="shared" si="33"/>
        <v>340</v>
      </c>
      <c r="Q44" s="119">
        <f>P44/P45</f>
        <v>0.76062639821029088</v>
      </c>
    </row>
    <row r="45" spans="1:22" ht="18" customHeight="1">
      <c r="A45" s="150"/>
      <c r="B45" s="114">
        <f t="shared" si="54"/>
        <v>14</v>
      </c>
      <c r="C45" s="114">
        <f t="shared" si="55"/>
        <v>25</v>
      </c>
      <c r="D45" s="114">
        <f t="shared" si="56"/>
        <v>11</v>
      </c>
      <c r="E45" s="114">
        <f t="shared" si="57"/>
        <v>25</v>
      </c>
      <c r="F45" s="114">
        <f t="shared" si="58"/>
        <v>18</v>
      </c>
      <c r="G45" s="114">
        <f t="shared" si="59"/>
        <v>25</v>
      </c>
      <c r="H45" s="114">
        <f t="shared" si="60"/>
        <v>25</v>
      </c>
      <c r="I45" s="114">
        <f t="shared" si="61"/>
        <v>23</v>
      </c>
      <c r="J45" s="114">
        <f t="shared" si="62"/>
        <v>15</v>
      </c>
      <c r="K45" s="114">
        <f t="shared" si="63"/>
        <v>25</v>
      </c>
      <c r="L45" s="121"/>
      <c r="M45" s="118" t="s">
        <v>129</v>
      </c>
      <c r="N45" s="114">
        <f>SUM(C44:C45,E44:E45,G44:G45,I44:I45,K44:K45,M44:M45)</f>
        <v>243</v>
      </c>
      <c r="O45" s="119">
        <v>204</v>
      </c>
      <c r="P45" s="119">
        <f t="shared" si="33"/>
        <v>447</v>
      </c>
      <c r="Q45" s="119"/>
    </row>
    <row r="48" spans="1:22" ht="18.75">
      <c r="A48" s="81" t="s">
        <v>89</v>
      </c>
    </row>
    <row r="49" spans="1:12" ht="15.75">
      <c r="A49" s="15" t="s">
        <v>82</v>
      </c>
      <c r="B49" s="96" t="s">
        <v>7</v>
      </c>
      <c r="C49" s="96" t="s">
        <v>8</v>
      </c>
      <c r="D49" s="96" t="s">
        <v>9</v>
      </c>
      <c r="E49" s="96" t="s">
        <v>10</v>
      </c>
      <c r="F49" s="96" t="s">
        <v>17</v>
      </c>
      <c r="G49" s="96" t="s">
        <v>12</v>
      </c>
      <c r="I49" s="84" t="s">
        <v>18</v>
      </c>
      <c r="J49" s="85" t="s">
        <v>2</v>
      </c>
      <c r="K49" s="85" t="s">
        <v>19</v>
      </c>
      <c r="L49" s="89" t="s">
        <v>20</v>
      </c>
    </row>
    <row r="50" spans="1:12" ht="15.75">
      <c r="A50" s="15" t="s">
        <v>7</v>
      </c>
      <c r="B50" s="87" t="s">
        <v>90</v>
      </c>
      <c r="C50" s="88" t="s">
        <v>91</v>
      </c>
      <c r="D50" s="88" t="s">
        <v>92</v>
      </c>
      <c r="E50" s="88" t="s">
        <v>93</v>
      </c>
      <c r="F50" s="88" t="s">
        <v>94</v>
      </c>
      <c r="G50" s="88" t="s">
        <v>95</v>
      </c>
      <c r="I50" s="106" t="s">
        <v>8</v>
      </c>
      <c r="J50" s="82">
        <v>9</v>
      </c>
      <c r="K50" s="86" t="s">
        <v>21</v>
      </c>
      <c r="L50" s="103" t="s">
        <v>22</v>
      </c>
    </row>
    <row r="51" spans="1:12" ht="15.75">
      <c r="A51" s="15" t="s">
        <v>8</v>
      </c>
      <c r="B51" s="88" t="s">
        <v>96</v>
      </c>
      <c r="C51" s="87" t="s">
        <v>90</v>
      </c>
      <c r="D51" s="88" t="s">
        <v>97</v>
      </c>
      <c r="E51" s="88" t="s">
        <v>98</v>
      </c>
      <c r="F51" s="88" t="s">
        <v>99</v>
      </c>
      <c r="G51" s="88" t="s">
        <v>100</v>
      </c>
      <c r="I51" s="106" t="s">
        <v>7</v>
      </c>
      <c r="J51" s="82">
        <v>8</v>
      </c>
      <c r="K51" s="82" t="s">
        <v>23</v>
      </c>
      <c r="L51" s="103" t="s">
        <v>24</v>
      </c>
    </row>
    <row r="52" spans="1:12" ht="15.75">
      <c r="A52" s="15" t="s">
        <v>9</v>
      </c>
      <c r="B52" s="88" t="s">
        <v>101</v>
      </c>
      <c r="C52" s="88" t="s">
        <v>102</v>
      </c>
      <c r="D52" s="87" t="s">
        <v>90</v>
      </c>
      <c r="E52" s="88" t="s">
        <v>103</v>
      </c>
      <c r="F52" s="88" t="s">
        <v>104</v>
      </c>
      <c r="G52" s="88" t="s">
        <v>105</v>
      </c>
      <c r="I52" s="106" t="s">
        <v>17</v>
      </c>
      <c r="J52" s="82">
        <v>6</v>
      </c>
      <c r="K52" s="82" t="s">
        <v>25</v>
      </c>
      <c r="L52" s="103" t="s">
        <v>26</v>
      </c>
    </row>
    <row r="53" spans="1:12" ht="15.75">
      <c r="A53" s="15" t="s">
        <v>10</v>
      </c>
      <c r="B53" s="88" t="s">
        <v>106</v>
      </c>
      <c r="C53" s="88" t="s">
        <v>107</v>
      </c>
      <c r="D53" s="88" t="s">
        <v>108</v>
      </c>
      <c r="E53" s="87" t="s">
        <v>90</v>
      </c>
      <c r="F53" s="88" t="s">
        <v>109</v>
      </c>
      <c r="G53" s="88" t="s">
        <v>110</v>
      </c>
      <c r="I53" s="106" t="s">
        <v>12</v>
      </c>
      <c r="J53" s="82">
        <v>5</v>
      </c>
      <c r="K53" s="82" t="s">
        <v>27</v>
      </c>
      <c r="L53" s="103" t="s">
        <v>28</v>
      </c>
    </row>
    <row r="54" spans="1:12" ht="15.75">
      <c r="A54" s="15" t="s">
        <v>17</v>
      </c>
      <c r="B54" s="88" t="s">
        <v>111</v>
      </c>
      <c r="C54" s="88" t="s">
        <v>112</v>
      </c>
      <c r="D54" s="88" t="s">
        <v>113</v>
      </c>
      <c r="E54" s="88" t="s">
        <v>114</v>
      </c>
      <c r="F54" s="87" t="s">
        <v>90</v>
      </c>
      <c r="G54" s="88" t="s">
        <v>115</v>
      </c>
      <c r="I54" s="106" t="s">
        <v>9</v>
      </c>
      <c r="J54" s="82">
        <v>2</v>
      </c>
      <c r="K54" s="82" t="s">
        <v>29</v>
      </c>
      <c r="L54" s="103" t="s">
        <v>30</v>
      </c>
    </row>
    <row r="55" spans="1:12" ht="15.75">
      <c r="A55" s="15" t="s">
        <v>12</v>
      </c>
      <c r="B55" s="88" t="s">
        <v>116</v>
      </c>
      <c r="C55" s="88" t="s">
        <v>117</v>
      </c>
      <c r="D55" s="88" t="s">
        <v>118</v>
      </c>
      <c r="E55" s="88" t="s">
        <v>114</v>
      </c>
      <c r="F55" s="88" t="s">
        <v>119</v>
      </c>
      <c r="G55" s="87" t="s">
        <v>90</v>
      </c>
      <c r="I55" s="106" t="s">
        <v>10</v>
      </c>
      <c r="J55" s="82">
        <v>0</v>
      </c>
      <c r="K55" s="82" t="s">
        <v>31</v>
      </c>
      <c r="L55" s="103" t="s">
        <v>32</v>
      </c>
    </row>
    <row r="56" spans="1:12" ht="15.75">
      <c r="A56" s="14"/>
      <c r="B56" s="14"/>
      <c r="C56" s="14"/>
      <c r="D56" s="14"/>
      <c r="E56" s="14"/>
      <c r="F56" s="14"/>
      <c r="G56" s="14"/>
    </row>
    <row r="57" spans="1:12" ht="15.75">
      <c r="A57" s="83"/>
      <c r="B57" s="14"/>
      <c r="C57" s="14"/>
      <c r="D57" s="14"/>
      <c r="E57" s="14"/>
      <c r="F57" s="14"/>
      <c r="G57" s="14"/>
    </row>
    <row r="58" spans="1:12" ht="15.75">
      <c r="E58" s="14"/>
      <c r="F58" s="14"/>
      <c r="G58" s="14"/>
    </row>
    <row r="59" spans="1:12" ht="15.75">
      <c r="E59" s="14"/>
      <c r="F59" s="14"/>
      <c r="G59" s="14"/>
    </row>
    <row r="60" spans="1:12" ht="15.75">
      <c r="E60" s="14"/>
      <c r="F60" s="14"/>
      <c r="G60" s="14"/>
    </row>
    <row r="61" spans="1:12" ht="15.75">
      <c r="E61" s="14"/>
      <c r="F61" s="14"/>
      <c r="G61" s="14"/>
    </row>
    <row r="62" spans="1:12" ht="15.75">
      <c r="E62" s="14"/>
      <c r="F62" s="14"/>
      <c r="G62" s="14"/>
    </row>
    <row r="63" spans="1:12" ht="15.75">
      <c r="E63" s="14"/>
      <c r="F63" s="14"/>
      <c r="G63" s="14"/>
    </row>
    <row r="64" spans="1:12" ht="15.75">
      <c r="E64" s="14"/>
      <c r="F64" s="14"/>
      <c r="G64" s="14"/>
    </row>
  </sheetData>
  <dataConsolidate/>
  <mergeCells count="27">
    <mergeCell ref="B27:C27"/>
    <mergeCell ref="B1:C1"/>
    <mergeCell ref="D1:E1"/>
    <mergeCell ref="F1:G1"/>
    <mergeCell ref="H1:I1"/>
    <mergeCell ref="S1:T1"/>
    <mergeCell ref="D27:E27"/>
    <mergeCell ref="F27:G27"/>
    <mergeCell ref="H27:I27"/>
    <mergeCell ref="J27:K27"/>
    <mergeCell ref="L27:M27"/>
    <mergeCell ref="L1:N1"/>
    <mergeCell ref="L2:N4"/>
    <mergeCell ref="L5:N7"/>
    <mergeCell ref="L8:N10"/>
    <mergeCell ref="O1:P1"/>
    <mergeCell ref="Q1:R1"/>
    <mergeCell ref="A28:A30"/>
    <mergeCell ref="A2:A4"/>
    <mergeCell ref="A5:A7"/>
    <mergeCell ref="A8:A10"/>
    <mergeCell ref="A11:A13"/>
    <mergeCell ref="A43:A45"/>
    <mergeCell ref="A40:A42"/>
    <mergeCell ref="A37:A39"/>
    <mergeCell ref="A34:A36"/>
    <mergeCell ref="A31:A33"/>
  </mergeCells>
  <pageMargins left="0.25" right="0.25" top="0.75" bottom="0.75" header="0.3" footer="0.3"/>
  <pageSetup scale="8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Tillaga</vt:lpstr>
      <vt:lpstr>Skipulag</vt:lpstr>
      <vt:lpstr>Skýrslur</vt:lpstr>
      <vt:lpstr>Lokaúrslit</vt:lpstr>
    </vt:vector>
  </TitlesOfParts>
  <Company>TM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Engilbert</cp:lastModifiedBy>
  <cp:lastPrinted>2011-04-11T09:44:39Z</cp:lastPrinted>
  <dcterms:created xsi:type="dcterms:W3CDTF">2009-04-20T09:07:05Z</dcterms:created>
  <dcterms:modified xsi:type="dcterms:W3CDTF">2011-04-11T09:45:30Z</dcterms:modified>
</cp:coreProperties>
</file>